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10" sheetId="1" r:id="rId1"/>
    <sheet name="ESF" sheetId="2" r:id="rId2"/>
  </sheets>
  <definedNames>
    <definedName name="_xlnm.Print_Area" localSheetId="1">'ESF'!$A$1:$I$51</definedName>
  </definedNames>
  <calcPr fullCalcOnLoad="1"/>
</workbook>
</file>

<file path=xl/sharedStrings.xml><?xml version="1.0" encoding="utf-8"?>
<sst xmlns="http://schemas.openxmlformats.org/spreadsheetml/2006/main" count="303" uniqueCount="225">
  <si>
    <t>ÍNDICE</t>
  </si>
  <si>
    <t>NOMBRE</t>
  </si>
  <si>
    <t>NOTA</t>
  </si>
  <si>
    <t>ACTIVO</t>
  </si>
  <si>
    <t>ACTIVO CIRCULANTE</t>
  </si>
  <si>
    <t>Efectivo y equivalentes</t>
  </si>
  <si>
    <t>Bancos/tesorería</t>
  </si>
  <si>
    <t>Derechos a recibir efectivo o equivalentes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</si>
  <si>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</si>
  <si>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</si>
  <si>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</si>
  <si>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</si>
  <si>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</si>
  <si>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</si>
  <si>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Deudores por anticipos de la tesorería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</si>
  <si>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</si>
  <si>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</si>
  <si>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</si>
  <si>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</si>
  <si>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</si>
  <si>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</si>
  <si>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Almacén de materiales y suministros de consumo</t>
  </si>
  <si>
    <t>ACTIVO NO CIRCULANTE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</si>
  <si>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</si>
  <si>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</si>
  <si>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</si>
  <si>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</si>
  <si>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</si>
  <si>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</si>
  <si>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Terrenos</t>
  </si>
  <si>
    <t>Edificios no habitacionales</t>
  </si>
  <si>
    <t>Infraestructura</t>
  </si>
  <si>
    <t>Construcciones en proceso en bienes de dominio público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</si>
  <si>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</si>
  <si>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</si>
  <si>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</si>
  <si>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</si>
  <si>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</si>
  <si>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</si>
  <si>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</si>
  <si>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</si>
  <si>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</si>
  <si>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ESF-09</t>
  </si>
  <si>
    <t>Software</t>
  </si>
  <si>
    <t>Depreciación, deterioro y amortización acumulada de bienes</t>
  </si>
  <si>
    <t>Depreciación acumulada de bienes muebles</t>
  </si>
  <si>
    <t>Amortización acumulada de activos intangibles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</si>
  <si>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</si>
  <si>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</si>
  <si>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</si>
  <si>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</si>
  <si>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</si>
  <si>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</si>
  <si>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</si>
  <si>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</si>
  <si>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</si>
  <si>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Transferencias otorgadas por pagar a corto plazo</t>
  </si>
  <si>
    <t>Retenciones y contribuciones por pagar a corto plazo</t>
  </si>
  <si>
    <t>Otras cuentas por pagar a corto plazo</t>
  </si>
  <si>
    <t>Porción a corto plazo de la deuda pública a largo plazo</t>
  </si>
  <si>
    <t>ESF-15</t>
  </si>
  <si>
    <t>Porción a corto plazo de la deuda pública interna</t>
  </si>
  <si>
    <t>Otros pasivos circulantes</t>
  </si>
  <si>
    <t>ESF-14</t>
  </si>
  <si>
    <t>PASIVO NO CIRCULANTE</t>
  </si>
  <si>
    <t>Deuda pública a largo plazo</t>
  </si>
  <si>
    <t>Préstamos de la deuda pública interna por pagar a largo plazo</t>
  </si>
  <si>
    <t>Pasivos diferidos a largo plazo</t>
  </si>
  <si>
    <t>ESF-13</t>
  </si>
  <si>
    <t>HACIENDA PÚBLICA/ PATRIMONIO</t>
  </si>
  <si>
    <t>HACIENDA PÚBLICA/PATRIMONIO CONTRIBUIDO</t>
  </si>
  <si>
    <t>VHP-01</t>
  </si>
  <si>
    <t>Aportaciones</t>
  </si>
  <si>
    <t>Donaciones de capital</t>
  </si>
  <si>
    <t>HACIENDA PÚBLICA /PATRIMONIO GENERADO</t>
  </si>
  <si>
    <t>VHP-02</t>
  </si>
  <si>
    <t>Resultados del ejercicio (ahorro/ desahorro)</t>
  </si>
  <si>
    <t>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</si>
  <si>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</si>
  <si>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</si>
  <si>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</si>
  <si>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Actualización de la hacienda pública/patrimonio</t>
  </si>
  <si>
    <t>Revalúos</t>
  </si>
  <si>
    <t>Reservas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</si>
  <si>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</si>
  <si>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</si>
  <si>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</si>
  <si>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</si>
  <si>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</si>
  <si>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</si>
  <si>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</si>
  <si>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CONCEPTO</t>
  </si>
  <si>
    <t>Activos biológicos</t>
  </si>
  <si>
    <t>TOTAL DE ACTIVOS CIRCULANTES</t>
  </si>
  <si>
    <t>TOTAL DE ACTIVOS NO CIRCULANTES</t>
  </si>
  <si>
    <t>TOTAL ACTIVO</t>
  </si>
  <si>
    <t>Documentos por pagar a corto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</si>
  <si>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</si>
  <si>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</si>
  <si>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</si>
  <si>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</si>
  <si>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</si>
  <si>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</si>
  <si>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Cuentas por pagar a largo plazo</t>
  </si>
  <si>
    <t>Documentos por pagar a largo plazo</t>
  </si>
  <si>
    <t>Fondos y bienes de terceros en garantía y/o en administración a largo plazo</t>
  </si>
  <si>
    <t>Provisiones a largo plazo</t>
  </si>
  <si>
    <t>TOTAL DE PASIVOS NO CIRCULANTES</t>
  </si>
  <si>
    <t>TOTAL PASIVO</t>
  </si>
  <si>
    <t>Rectificaciones de resultados de ejercicios anteriores</t>
  </si>
  <si>
    <t>TOTAL HACIENDA PÚBLICA/ PATRIMONIO</t>
  </si>
  <si>
    <t>TOTAL DEL PASIVO Y HACIENDA PÚBLICA/ PATRIMONIO</t>
  </si>
  <si>
    <t>Efectivo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</si>
  <si>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</si>
  <si>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</si>
  <si>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</si>
  <si>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</si>
  <si>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</si>
  <si>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Ingresos por recuperar a corto plazo</t>
  </si>
  <si>
    <t>Préstamos otorgados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</si>
  <si>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</si>
  <si>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</si>
  <si>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</si>
  <si>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</si>
  <si>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</si>
  <si>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</si>
  <si>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</si>
  <si>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</si>
  <si>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</si>
  <si>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</si>
  <si>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Valores en garantía</t>
  </si>
  <si>
    <t>Bienes en garantía (excluye depósitos de fondos)</t>
  </si>
  <si>
    <t>Bienes derivados de embargos, decomisos, aseguramientos y dación en pago</t>
  </si>
  <si>
    <t>Inversiones a largo plazo</t>
  </si>
  <si>
    <t>Títulos y valores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</si>
  <si>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</si>
  <si>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</si>
  <si>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</si>
  <si>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</si>
  <si>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</si>
  <si>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Viviendas</t>
  </si>
  <si>
    <t>Construcciones en proceso en bienes propios</t>
  </si>
  <si>
    <t>Otros bienes inmuebles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</si>
  <si>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</si>
  <si>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</si>
  <si>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</si>
  <si>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</si>
  <si>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</si>
  <si>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</si>
  <si>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Deterioro acumulado de activos biológicos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</si>
  <si>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</si>
  <si>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</si>
  <si>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</si>
  <si>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</si>
  <si>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</si>
  <si>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</si>
  <si>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</si>
  <si>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</si>
  <si>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</si>
  <si>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</si>
  <si>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</si>
  <si>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</si>
  <si>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</si>
  <si>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</si>
  <si>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Participaciones y aportaciones por pagar a corto plazo</t>
  </si>
  <si>
    <t>Intereses, comisiones y otros gastos de la deuda pública por pagar a corto plazo</t>
  </si>
  <si>
    <t>Devoluciones de la ley de ingresos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</si>
  <si>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</si>
  <si>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</si>
  <si>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</si>
  <si>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</si>
  <si>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</si>
  <si>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</si>
  <si>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</si>
  <si>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</si>
  <si>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</si>
  <si>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</si>
  <si>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</si>
  <si>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</si>
  <si>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</si>
  <si>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</si>
  <si>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</si>
  <si>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</si>
  <si>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</si>
  <si>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</si>
  <si>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</si>
  <si>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</si>
  <si>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</si>
  <si>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</si>
  <si>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</si>
  <si>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</si>
  <si>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</si>
  <si>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</si>
  <si>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</si>
  <si>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</si>
  <si>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</si>
  <si>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</si>
  <si>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</si>
  <si>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</si>
  <si>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</si>
  <si>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</si>
  <si>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</si>
  <si>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</si>
  <si>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</si>
  <si>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</si>
  <si>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</si>
  <si>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</si>
  <si>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</si>
  <si>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</si>
  <si>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</si>
  <si>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</si>
  <si>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</si>
  <si>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</si>
  <si>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</si>
  <si>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</si>
  <si>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</si>
  <si>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</si>
  <si>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</si>
  <si>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</si>
  <si>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Bajo protesta de decir verdad declaramos que los Estados Financieros y sus notas, son razonablemente correctos y son responsabilidad del emisor.</t>
  </si>
  <si>
    <t>AÑO</t>
  </si>
  <si>
    <t>ESF-10</t>
  </si>
  <si>
    <t>Adquisición con fondos de terceros</t>
  </si>
  <si>
    <t>MUNICIPIO DE COMONFORT, GUANAJUATO
ESTADO DE SITUACIÓN FINANCIERA
AL 31 DE MARZO DE 2018</t>
  </si>
  <si>
    <t>MUNICIPIO DE COMONFORT, GTO
ESTADO DE SITUACIÓN FINANCIERA
AL 31 DE DICIEMBRE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</si>
</sst>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\-#,##0.00;#,##0.00;&quot; 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0" fontId="23" fillId="0" borderId="0" xfId="54" applyFont="1" applyBorder="1" applyAlignment="1">
      <alignment vertical="top" wrapText="1"/>
      <protection/>
    </xf>
    <xf numFmtId="4" fontId="47" fillId="0" borderId="0" xfId="0" applyNumberFormat="1" applyFont="1" applyBorder="1" applyAlignment="1">
      <alignment/>
    </xf>
    <xf numFmtId="0" fontId="24" fillId="0" borderId="11" xfId="54" applyNumberFormat="1" applyFont="1" applyFill="1" applyBorder="1" applyAlignment="1">
      <alignment horizontal="center" vertical="top"/>
      <protection/>
    </xf>
    <xf numFmtId="0" fontId="24" fillId="0" borderId="0" xfId="54" applyFont="1" applyBorder="1" applyAlignment="1">
      <alignment vertical="top" wrapText="1"/>
      <protection/>
    </xf>
    <xf numFmtId="0" fontId="24" fillId="0" borderId="0" xfId="54" applyNumberFormat="1" applyFont="1" applyFill="1" applyBorder="1" applyAlignment="1">
      <alignment horizontal="center" vertical="top"/>
      <protection/>
    </xf>
    <xf numFmtId="4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23" fillId="0" borderId="0" xfId="54" applyNumberFormat="1" applyFont="1" applyFill="1" applyBorder="1" applyAlignment="1">
      <alignment horizontal="center" vertical="top"/>
      <protection/>
    </xf>
    <xf numFmtId="0" fontId="23" fillId="0" borderId="0" xfId="54" applyFont="1" applyFill="1" applyBorder="1" applyAlignment="1" applyProtection="1">
      <alignment vertical="center" wrapText="1"/>
      <protection locked="0"/>
    </xf>
    <xf numFmtId="0" fontId="3" fillId="0" borderId="11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23" fillId="0" borderId="12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Border="1" applyAlignment="1">
      <alignment vertical="top" wrapText="1"/>
      <protection/>
    </xf>
    <xf numFmtId="0" fontId="4" fillId="0" borderId="11" xfId="54" applyNumberFormat="1" applyFont="1" applyFill="1" applyBorder="1" applyAlignment="1">
      <alignment horizontal="center" vertical="top"/>
      <protection/>
    </xf>
    <xf numFmtId="0" fontId="3" fillId="0" borderId="13" xfId="54" applyNumberFormat="1" applyFont="1" applyFill="1" applyBorder="1" applyAlignment="1">
      <alignment horizontal="center" vertical="top"/>
      <protection/>
    </xf>
    <xf numFmtId="0" fontId="3" fillId="0" borderId="12" xfId="54" applyFont="1" applyBorder="1" applyAlignment="1">
      <alignment vertical="top" wrapText="1"/>
      <protection/>
    </xf>
    <xf numFmtId="0" fontId="47" fillId="0" borderId="0" xfId="0" applyFont="1" applyBorder="1" applyAlignment="1">
      <alignment horizontal="center"/>
    </xf>
    <xf numFmtId="0" fontId="4" fillId="0" borderId="14" xfId="54" applyNumberFormat="1" applyFont="1" applyFill="1" applyBorder="1" applyAlignment="1">
      <alignment horizontal="center" vertical="top"/>
      <protection/>
    </xf>
    <xf numFmtId="0" fontId="4" fillId="0" borderId="10" xfId="54" applyFont="1" applyBorder="1" applyAlignment="1">
      <alignment vertical="top" wrapText="1"/>
      <protection/>
    </xf>
    <xf numFmtId="3" fontId="4" fillId="0" borderId="15" xfId="54" applyNumberFormat="1" applyFont="1" applyFill="1" applyBorder="1" applyAlignment="1">
      <alignment vertical="top"/>
      <protection/>
    </xf>
    <xf numFmtId="3" fontId="3" fillId="0" borderId="16" xfId="54" applyNumberFormat="1" applyFont="1" applyFill="1" applyBorder="1" applyAlignment="1">
      <alignment vertical="top"/>
      <protection/>
    </xf>
    <xf numFmtId="3" fontId="4" fillId="0" borderId="16" xfId="54" applyNumberFormat="1" applyFont="1" applyFill="1" applyBorder="1" applyAlignment="1">
      <alignment vertical="top"/>
      <protection/>
    </xf>
    <xf numFmtId="3" fontId="3" fillId="0" borderId="17" xfId="54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54" applyFont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23" fillId="0" borderId="11" xfId="54" applyFont="1" applyBorder="1" applyAlignment="1">
      <alignment vertical="top" wrapText="1"/>
      <protection/>
    </xf>
    <xf numFmtId="0" fontId="24" fillId="0" borderId="11" xfId="54" applyFont="1" applyBorder="1" applyAlignment="1">
      <alignment vertical="top" wrapText="1"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3" fillId="0" borderId="12" xfId="54" applyFont="1" applyFill="1" applyBorder="1" applyAlignment="1" applyProtection="1">
      <alignment horizontal="center" vertical="center" wrapText="1"/>
      <protection locked="0"/>
    </xf>
    <xf numFmtId="0" fontId="49" fillId="33" borderId="18" xfId="54" applyFont="1" applyFill="1" applyBorder="1" applyAlignment="1">
      <alignment horizontal="center" vertical="center"/>
      <protection/>
    </xf>
    <xf numFmtId="0" fontId="49" fillId="33" borderId="18" xfId="54" applyFont="1" applyFill="1" applyBorder="1" applyAlignment="1">
      <alignment horizontal="center" vertical="center" wrapText="1"/>
      <protection/>
    </xf>
    <xf numFmtId="0" fontId="23" fillId="34" borderId="10" xfId="54" applyFont="1" applyFill="1" applyBorder="1" applyAlignment="1" applyProtection="1">
      <alignment horizontal="center" vertical="center" wrapText="1"/>
      <protection locked="0"/>
    </xf>
    <xf numFmtId="0" fontId="23" fillId="34" borderId="12" xfId="54" applyFont="1" applyFill="1" applyBorder="1" applyAlignment="1" applyProtection="1">
      <alignment horizontal="center" vertical="center" wrapText="1"/>
      <protection locked="0"/>
    </xf>
    <xf numFmtId="164" fontId="4" fillId="0" borderId="10" xfId="54" applyNumberFormat="1" applyFont="1" applyFill="1" applyBorder="1" applyProtection="1">
      <alignment/>
      <protection locked="0"/>
    </xf>
    <xf numFmtId="164" fontId="4" fillId="0" borderId="0" xfId="54" applyNumberFormat="1" applyFont="1" applyFill="1" applyBorder="1" applyProtection="1">
      <alignment/>
      <protection locked="0"/>
    </xf>
    <xf numFmtId="164" fontId="3" fillId="0" borderId="0" xfId="54" applyNumberFormat="1" applyFont="1" applyFill="1" applyBorder="1" applyProtection="1">
      <alignment/>
      <protection locked="0"/>
    </xf>
    <xf numFmtId="165" fontId="3" fillId="0" borderId="0" xfId="54" applyNumberFormat="1" applyFont="1" applyFill="1" applyBorder="1" applyProtection="1">
      <alignment/>
      <protection locked="0"/>
    </xf>
    <xf numFmtId="165" fontId="4" fillId="0" borderId="0" xfId="54" applyNumberFormat="1" applyFont="1" applyFill="1" applyBorder="1" applyProtection="1">
      <alignment/>
      <protection locked="0"/>
    </xf>
    <xf numFmtId="165" fontId="3" fillId="0" borderId="12" xfId="54" applyNumberFormat="1" applyFont="1" applyFill="1" applyBorder="1" applyProtection="1">
      <alignment/>
      <protection locked="0"/>
    </xf>
    <xf numFmtId="4" fontId="4" fillId="0" borderId="0" xfId="54" applyNumberFormat="1" applyFont="1" applyFill="1" applyBorder="1" applyProtection="1">
      <alignment/>
      <protection locked="0"/>
    </xf>
    <xf numFmtId="4" fontId="3" fillId="0" borderId="0" xfId="54" applyNumberFormat="1" applyFont="1" applyFill="1" applyBorder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4" fontId="50" fillId="0" borderId="0" xfId="0" applyNumberFormat="1" applyFont="1" applyFill="1" applyBorder="1" applyAlignment="1" applyProtection="1">
      <alignment/>
      <protection locked="0"/>
    </xf>
    <xf numFmtId="164" fontId="51" fillId="0" borderId="0" xfId="0" applyNumberFormat="1" applyFont="1" applyFill="1" applyBorder="1" applyAlignment="1" applyProtection="1">
      <alignment/>
      <protection locked="0"/>
    </xf>
    <xf numFmtId="165" fontId="51" fillId="0" borderId="0" xfId="0" applyNumberFormat="1" applyFont="1" applyFill="1" applyBorder="1" applyAlignment="1" applyProtection="1">
      <alignment/>
      <protection locked="0"/>
    </xf>
    <xf numFmtId="166" fontId="50" fillId="0" borderId="0" xfId="0" applyNumberFormat="1" applyFont="1" applyFill="1" applyBorder="1" applyAlignment="1" applyProtection="1">
      <alignment/>
      <protection locked="0"/>
    </xf>
    <xf numFmtId="165" fontId="51" fillId="0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/>
      <protection locked="0"/>
    </xf>
    <xf numFmtId="166" fontId="51" fillId="0" borderId="0" xfId="0" applyNumberFormat="1" applyFont="1" applyFill="1" applyBorder="1" applyAlignment="1" applyProtection="1">
      <alignment/>
      <protection locked="0"/>
    </xf>
    <xf numFmtId="165" fontId="5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>
      <alignment/>
    </xf>
    <xf numFmtId="164" fontId="51" fillId="0" borderId="0" xfId="0" applyNumberFormat="1" applyFont="1" applyFill="1" applyBorder="1" applyAlignment="1">
      <alignment/>
    </xf>
    <xf numFmtId="165" fontId="5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4" fontId="51" fillId="0" borderId="12" xfId="0" applyNumberFormat="1" applyFont="1" applyFill="1" applyBorder="1" applyAlignment="1">
      <alignment/>
    </xf>
    <xf numFmtId="164" fontId="24" fillId="0" borderId="0" xfId="54" applyNumberFormat="1" applyFont="1" applyFill="1" applyBorder="1">
      <alignment/>
      <protection/>
    </xf>
    <xf numFmtId="4" fontId="24" fillId="0" borderId="0" xfId="54" applyNumberFormat="1" applyFont="1" applyFill="1" applyBorder="1" applyAlignment="1">
      <alignment wrapText="1"/>
      <protection/>
    </xf>
    <xf numFmtId="4" fontId="24" fillId="0" borderId="0" xfId="54" applyNumberFormat="1" applyFont="1" applyFill="1" applyBorder="1">
      <alignment/>
      <protection/>
    </xf>
    <xf numFmtId="0" fontId="49" fillId="33" borderId="19" xfId="54" applyFont="1" applyFill="1" applyBorder="1" applyAlignment="1" applyProtection="1">
      <alignment horizontal="center" vertical="center" wrapText="1"/>
      <protection locked="0"/>
    </xf>
    <xf numFmtId="0" fontId="49" fillId="33" borderId="20" xfId="54" applyFont="1" applyFill="1" applyBorder="1" applyAlignment="1" applyProtection="1">
      <alignment horizontal="center" vertical="center" wrapText="1"/>
      <protection locked="0"/>
    </xf>
    <xf numFmtId="0" fontId="49" fillId="33" borderId="21" xfId="54" applyFont="1" applyFill="1" applyBorder="1" applyAlignment="1" applyProtection="1">
      <alignment horizontal="center" vertical="center" wrapText="1"/>
      <protection locked="0"/>
    </xf>
    <xf numFmtId="0" fontId="52" fillId="35" borderId="19" xfId="54" applyFont="1" applyFill="1" applyBorder="1" applyAlignment="1" applyProtection="1">
      <alignment horizontal="center" vertical="center" wrapText="1"/>
      <protection locked="0"/>
    </xf>
    <xf numFmtId="0" fontId="52" fillId="35" borderId="20" xfId="54" applyFont="1" applyFill="1" applyBorder="1" applyAlignment="1" applyProtection="1">
      <alignment horizontal="center" vertical="center" wrapText="1"/>
      <protection locked="0"/>
    </xf>
    <xf numFmtId="0" fontId="23" fillId="34" borderId="14" xfId="54" applyFont="1" applyFill="1" applyBorder="1" applyAlignment="1" applyProtection="1">
      <alignment horizontal="center" vertical="center" wrapText="1"/>
      <protection locked="0"/>
    </xf>
    <xf numFmtId="0" fontId="23" fillId="34" borderId="13" xfId="54" applyFont="1" applyFill="1" applyBorder="1" applyAlignment="1" applyProtection="1">
      <alignment horizontal="center" vertical="center" wrapText="1"/>
      <protection locked="0"/>
    </xf>
    <xf numFmtId="0" fontId="23" fillId="34" borderId="10" xfId="54" applyFont="1" applyFill="1" applyBorder="1" applyAlignment="1" applyProtection="1">
      <alignment horizontal="center" vertical="center" wrapText="1"/>
      <protection locked="0"/>
    </xf>
    <xf numFmtId="0" fontId="23" fillId="34" borderId="12" xfId="54" applyFont="1" applyFill="1" applyBorder="1" applyAlignment="1" applyProtection="1">
      <alignment horizontal="center" vertical="center" wrapText="1"/>
      <protection locked="0"/>
    </xf>
    <xf numFmtId="164" fontId="24" fillId="0" borderId="0" xfId="54" applyNumberFormat="1" applyFont="1" applyFill="1" applyBorder="1" applyAlignment="1">
      <alignment wrapText="1"/>
      <protection/>
    </xf>
    <xf numFmtId="165" fontId="24" fillId="0" borderId="0" xfId="54" applyNumberFormat="1" applyFont="1" applyFill="1" applyBorder="1" applyAlignment="1">
      <alignment wrapText="1"/>
      <protection/>
    </xf>
    <xf numFmtId="0" fontId="24" fillId="0" borderId="0" xfId="54" applyFont="1" applyBorder="1" applyAlignment="1" applyProtection="1">
      <alignment wrapText="1"/>
      <protection locked="0"/>
    </xf>
    <xf numFmtId="4" fontId="3" fillId="0" borderId="0" xfId="54" applyNumberFormat="1" applyFont="1" applyFill="1" applyBorder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1238250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0</xdr:row>
      <xdr:rowOff>19050</xdr:rowOff>
    </xdr:from>
    <xdr:to>
      <xdr:col>8</xdr:col>
      <xdr:colOff>962025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1905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45">
      <selection activeCell="C169" sqref="C169"/>
    </sheetView>
  </sheetViews>
  <sheetFormatPr defaultColWidth="11.421875" defaultRowHeight="15"/>
  <cols>
    <col min="1" max="1" width="11.8515625" style="0" customWidth="1"/>
    <col min="2" max="2" width="47.8515625" style="0" customWidth="1"/>
    <col min="3" max="3" width="19.8515625" style="0" customWidth="1"/>
    <col min="4" max="4" width="22.421875" style="0" customWidth="1"/>
    <col min="5" max="5" width="20.57421875" style="0" customWidth="1"/>
    <col min="6" max="6" width="10.421875" style="0" bestFit="1" customWidth="1"/>
  </cols>
  <sheetData>
    <row r="1" spans="1:6" ht="35.25" customHeight="1">
      <c r="A1" s="66" t="s">
        <v>223</v>
      </c>
      <c r="B1" s="67"/>
      <c r="C1" s="67"/>
      <c r="D1" s="67"/>
      <c r="E1" s="67"/>
      <c r="F1" s="68"/>
    </row>
    <row r="2" spans="1:6" ht="22.5" customHeight="1">
      <c r="A2" s="36" t="s">
        <v>0</v>
      </c>
      <c r="B2" s="36" t="s">
        <v>1</v>
      </c>
      <c r="C2" s="37">
        <v>2018</v>
      </c>
      <c r="D2" s="37">
        <v>2017</v>
      </c>
      <c r="E2" s="37">
        <v>2016</v>
      </c>
      <c r="F2" s="36" t="s">
        <v>2</v>
      </c>
    </row>
    <row r="3" spans="1:6" ht="15">
      <c r="A3" s="19">
        <v>1000</v>
      </c>
      <c r="B3" s="20" t="s">
        <v>3</v>
      </c>
      <c r="C3" s="57">
        <v>368328792.2</v>
      </c>
      <c r="D3" s="48">
        <v>343581539.09</v>
      </c>
      <c r="E3" s="40">
        <v>332183722.54</v>
      </c>
      <c r="F3" s="21"/>
    </row>
    <row r="4" spans="1:6" ht="15">
      <c r="A4" s="15">
        <v>1100</v>
      </c>
      <c r="B4" s="14" t="s">
        <v>4</v>
      </c>
      <c r="C4" s="58">
        <v>71964693.13</v>
      </c>
      <c r="D4" s="49">
        <v>77977634.86</v>
      </c>
      <c r="E4" s="41">
        <v>85793454.43</v>
      </c>
      <c r="F4" s="22"/>
    </row>
    <row r="5" spans="1:6" ht="15">
      <c r="A5" s="11">
        <v>1110</v>
      </c>
      <c r="B5" s="12" t="s">
        <v>5</v>
      </c>
      <c r="C5" s="58">
        <v>55794597.63</v>
      </c>
      <c r="D5" s="50">
        <v>56176010.66</v>
      </c>
      <c r="E5" s="42">
        <v>63352466.43</v>
      </c>
      <c r="F5" s="22"/>
    </row>
    <row r="6" spans="1:6" ht="15">
      <c r="A6" s="11">
        <v>1111</v>
      </c>
      <c r="B6" s="12" t="s">
        <v>112</v>
      </c>
      <c r="C6" s="59">
        <v>0</v>
      </c>
      <c r="D6" s="51">
        <v>0</v>
      </c>
      <c r="E6" s="43">
        <v>0</v>
      </c>
      <c r="F6" s="22"/>
    </row>
    <row r="7" spans="1:6" ht="15">
      <c r="A7" s="11">
        <v>1112</v>
      </c>
      <c r="B7" s="12" t="s">
        <v>6</v>
      </c>
      <c r="C7" s="58">
        <v>52380108.2</v>
      </c>
      <c r="D7" s="50">
        <v>38993486.1</v>
      </c>
      <c r="E7" s="42">
        <v>63352466.43</v>
      </c>
      <c r="F7" s="22"/>
    </row>
    <row r="8" spans="1:6" ht="15">
      <c r="A8" s="11">
        <v>1113</v>
      </c>
      <c r="B8" s="12" t="s">
        <v>113</v>
      </c>
      <c r="C8" s="59">
        <v>0</v>
      </c>
      <c r="D8" s="51">
        <v>0</v>
      </c>
      <c r="E8" s="43">
        <v>0</v>
      </c>
      <c r="F8" s="22"/>
    </row>
    <row r="9" spans="1:6" ht="15">
      <c r="A9" s="11">
        <v>1114</v>
      </c>
      <c r="B9" s="12" t="s">
        <v>114</v>
      </c>
      <c r="C9" s="59">
        <v>0</v>
      </c>
      <c r="D9" s="51">
        <v>0</v>
      </c>
      <c r="E9" s="43">
        <v>0</v>
      </c>
      <c r="F9" s="22" t="s">
        <v>9</v>
      </c>
    </row>
    <row r="10" spans="1:6" ht="15">
      <c r="A10" s="11">
        <v>1115</v>
      </c>
      <c r="B10" s="12" t="s">
        <v>115</v>
      </c>
      <c r="C10" s="58">
        <v>3414489.43</v>
      </c>
      <c r="D10" s="50">
        <v>17182524.56</v>
      </c>
      <c r="E10" s="43">
        <v>0</v>
      </c>
      <c r="F10" s="22" t="s">
        <v>9</v>
      </c>
    </row>
    <row r="11" spans="1:6" ht="15">
      <c r="A11" s="11">
        <v>1116</v>
      </c>
      <c r="B11" s="12" t="s">
        <v>116</v>
      </c>
      <c r="C11" s="59">
        <v>0</v>
      </c>
      <c r="D11" s="51">
        <v>0</v>
      </c>
      <c r="E11" s="43">
        <v>0</v>
      </c>
      <c r="F11" s="22"/>
    </row>
    <row r="12" spans="1:6" ht="15">
      <c r="A12" s="11">
        <v>1119</v>
      </c>
      <c r="B12" s="12" t="s">
        <v>117</v>
      </c>
      <c r="C12" s="59">
        <v>0</v>
      </c>
      <c r="D12" s="51">
        <v>0</v>
      </c>
      <c r="E12" s="43">
        <v>0</v>
      </c>
      <c r="F12" s="22"/>
    </row>
    <row r="13" spans="1:6" ht="15">
      <c r="A13" s="11">
        <v>1120</v>
      </c>
      <c r="B13" s="12" t="s">
        <v>7</v>
      </c>
      <c r="C13" s="58">
        <v>8929187.34</v>
      </c>
      <c r="D13" s="50">
        <v>6629369.96</v>
      </c>
      <c r="E13" s="42">
        <v>8801267.39</v>
      </c>
      <c r="F13" s="22"/>
    </row>
    <row r="14" spans="1:6" ht="15">
      <c r="A14" s="11">
        <v>1121</v>
      </c>
      <c r="B14" s="12" t="s">
        <v>8</v>
      </c>
      <c r="C14" s="58">
        <v>60560.03</v>
      </c>
      <c r="D14" s="50">
        <v>46029.41</v>
      </c>
      <c r="E14" s="42">
        <v>1291987.13</v>
      </c>
      <c r="F14" s="22" t="s">
        <v>9</v>
      </c>
    </row>
    <row r="15" spans="1:6" ht="15">
      <c r="A15" s="11">
        <v>1122</v>
      </c>
      <c r="B15" s="12" t="s">
        <v>10</v>
      </c>
      <c r="C15" s="58">
        <v>31987.22</v>
      </c>
      <c r="D15" s="50">
        <v>33661.38</v>
      </c>
      <c r="E15" s="42">
        <v>36106.68</v>
      </c>
      <c r="F15" s="22" t="s">
        <v>11</v>
      </c>
    </row>
    <row r="16" spans="1:6" ht="15">
      <c r="A16" s="11">
        <v>1123</v>
      </c>
      <c r="B16" s="12" t="s">
        <v>12</v>
      </c>
      <c r="C16" s="58">
        <v>574319.85</v>
      </c>
      <c r="D16" s="50">
        <v>346849</v>
      </c>
      <c r="E16" s="42">
        <v>412897.68</v>
      </c>
      <c r="F16" s="22" t="s">
        <v>13</v>
      </c>
    </row>
    <row r="17" spans="1:6" ht="15">
      <c r="A17" s="11">
        <v>1124</v>
      </c>
      <c r="B17" s="12" t="s">
        <v>118</v>
      </c>
      <c r="C17" s="58">
        <v>1178558.75</v>
      </c>
      <c r="D17" s="50">
        <v>1178558.75</v>
      </c>
      <c r="E17" s="42">
        <v>2251607.25</v>
      </c>
      <c r="F17" s="22" t="s">
        <v>11</v>
      </c>
    </row>
    <row r="18" spans="1:6" ht="15">
      <c r="A18" s="11">
        <v>1125</v>
      </c>
      <c r="B18" s="12" t="s">
        <v>14</v>
      </c>
      <c r="C18" s="58">
        <v>34000</v>
      </c>
      <c r="D18" s="50">
        <v>24003.3</v>
      </c>
      <c r="E18" s="42">
        <v>23000</v>
      </c>
      <c r="F18" s="22" t="s">
        <v>13</v>
      </c>
    </row>
    <row r="19" spans="1:6" ht="15">
      <c r="A19" s="11">
        <v>1126</v>
      </c>
      <c r="B19" s="12" t="s">
        <v>119</v>
      </c>
      <c r="C19" s="59">
        <v>0</v>
      </c>
      <c r="D19" s="51">
        <v>0</v>
      </c>
      <c r="E19" s="43">
        <v>0</v>
      </c>
      <c r="F19" s="22" t="s">
        <v>13</v>
      </c>
    </row>
    <row r="20" spans="1:6" ht="15">
      <c r="A20" s="11">
        <v>1129</v>
      </c>
      <c r="B20" s="12" t="s">
        <v>15</v>
      </c>
      <c r="C20" s="58">
        <v>7049761.49</v>
      </c>
      <c r="D20" s="50">
        <v>5000268.12</v>
      </c>
      <c r="E20" s="42">
        <v>4785668.65</v>
      </c>
      <c r="F20" s="22" t="s">
        <v>13</v>
      </c>
    </row>
    <row r="21" spans="1:6" ht="15">
      <c r="A21" s="11">
        <v>1130</v>
      </c>
      <c r="B21" s="12" t="s">
        <v>16</v>
      </c>
      <c r="C21" s="58">
        <v>7240908.16</v>
      </c>
      <c r="D21" s="50">
        <v>15172254.24</v>
      </c>
      <c r="E21" s="42">
        <v>13639720.61</v>
      </c>
      <c r="F21" s="22" t="s">
        <v>13</v>
      </c>
    </row>
    <row r="22" spans="1:6" ht="22.5">
      <c r="A22" s="11">
        <v>1131</v>
      </c>
      <c r="B22" s="12" t="s">
        <v>120</v>
      </c>
      <c r="C22" s="58">
        <v>826077.88</v>
      </c>
      <c r="D22" s="50">
        <v>390077.88</v>
      </c>
      <c r="E22" s="42">
        <v>17994.5</v>
      </c>
      <c r="F22" s="22"/>
    </row>
    <row r="23" spans="1:6" ht="22.5">
      <c r="A23" s="11">
        <v>1132</v>
      </c>
      <c r="B23" s="12" t="s">
        <v>17</v>
      </c>
      <c r="C23" s="58">
        <v>175000</v>
      </c>
      <c r="D23" s="51">
        <v>0</v>
      </c>
      <c r="E23" s="42">
        <v>1130750</v>
      </c>
      <c r="F23" s="22"/>
    </row>
    <row r="24" spans="1:6" ht="22.5">
      <c r="A24" s="11">
        <v>1133</v>
      </c>
      <c r="B24" s="12" t="s">
        <v>121</v>
      </c>
      <c r="C24" s="59">
        <v>0</v>
      </c>
      <c r="D24" s="51">
        <v>0</v>
      </c>
      <c r="E24" s="43">
        <v>0</v>
      </c>
      <c r="F24" s="22"/>
    </row>
    <row r="25" spans="1:6" ht="15">
      <c r="A25" s="11">
        <v>1134</v>
      </c>
      <c r="B25" s="12" t="s">
        <v>18</v>
      </c>
      <c r="C25" s="58">
        <v>6239830.28</v>
      </c>
      <c r="D25" s="50">
        <v>14782176.36</v>
      </c>
      <c r="E25" s="42">
        <v>12490976.11</v>
      </c>
      <c r="F25" s="22"/>
    </row>
    <row r="26" spans="1:6" ht="15">
      <c r="A26" s="11">
        <v>1139</v>
      </c>
      <c r="B26" s="12" t="s">
        <v>122</v>
      </c>
      <c r="C26" s="59">
        <v>0</v>
      </c>
      <c r="D26" s="51">
        <v>0</v>
      </c>
      <c r="E26" s="43">
        <v>0</v>
      </c>
      <c r="F26" s="22"/>
    </row>
    <row r="27" spans="1:6" ht="15">
      <c r="A27" s="11">
        <v>1140</v>
      </c>
      <c r="B27" s="12" t="s">
        <v>84</v>
      </c>
      <c r="C27" s="59">
        <v>0</v>
      </c>
      <c r="D27" s="51">
        <v>0</v>
      </c>
      <c r="E27" s="43">
        <v>0</v>
      </c>
      <c r="F27" s="22" t="s">
        <v>20</v>
      </c>
    </row>
    <row r="28" spans="1:6" ht="15">
      <c r="A28" s="11">
        <v>1141</v>
      </c>
      <c r="B28" s="12" t="s">
        <v>123</v>
      </c>
      <c r="C28" s="59">
        <v>0</v>
      </c>
      <c r="D28" s="51">
        <v>0</v>
      </c>
      <c r="E28" s="43">
        <v>0</v>
      </c>
      <c r="F28" s="22"/>
    </row>
    <row r="29" spans="1:6" ht="15">
      <c r="A29" s="11">
        <v>1142</v>
      </c>
      <c r="B29" s="12" t="s">
        <v>124</v>
      </c>
      <c r="C29" s="59">
        <v>0</v>
      </c>
      <c r="D29" s="51">
        <v>0</v>
      </c>
      <c r="E29" s="43">
        <v>0</v>
      </c>
      <c r="F29" s="22"/>
    </row>
    <row r="30" spans="1:6" ht="15">
      <c r="A30" s="11">
        <v>1143</v>
      </c>
      <c r="B30" s="12" t="s">
        <v>125</v>
      </c>
      <c r="C30" s="59">
        <v>0</v>
      </c>
      <c r="D30" s="51">
        <v>0</v>
      </c>
      <c r="E30" s="43">
        <v>0</v>
      </c>
      <c r="F30" s="22"/>
    </row>
    <row r="31" spans="1:6" ht="22.5">
      <c r="A31" s="11">
        <v>1144</v>
      </c>
      <c r="B31" s="12" t="s">
        <v>126</v>
      </c>
      <c r="C31" s="59">
        <v>0</v>
      </c>
      <c r="D31" s="51">
        <v>0</v>
      </c>
      <c r="E31" s="43">
        <v>0</v>
      </c>
      <c r="F31" s="22"/>
    </row>
    <row r="32" spans="1:6" ht="15">
      <c r="A32" s="11">
        <v>1145</v>
      </c>
      <c r="B32" s="12" t="s">
        <v>127</v>
      </c>
      <c r="C32" s="59">
        <v>0</v>
      </c>
      <c r="D32" s="51">
        <v>0</v>
      </c>
      <c r="E32" s="43">
        <v>0</v>
      </c>
      <c r="F32" s="22"/>
    </row>
    <row r="33" spans="1:6" ht="15">
      <c r="A33" s="11">
        <v>1150</v>
      </c>
      <c r="B33" s="12" t="s">
        <v>19</v>
      </c>
      <c r="C33" s="59">
        <v>0</v>
      </c>
      <c r="D33" s="51">
        <v>0</v>
      </c>
      <c r="E33" s="43">
        <v>0</v>
      </c>
      <c r="F33" s="22" t="s">
        <v>20</v>
      </c>
    </row>
    <row r="34" spans="1:6" ht="15">
      <c r="A34" s="11">
        <v>1151</v>
      </c>
      <c r="B34" s="12" t="s">
        <v>21</v>
      </c>
      <c r="C34" s="59">
        <v>0</v>
      </c>
      <c r="D34" s="51">
        <v>0</v>
      </c>
      <c r="E34" s="43">
        <v>0</v>
      </c>
      <c r="F34" s="22"/>
    </row>
    <row r="35" spans="1:6" ht="15">
      <c r="A35" s="11">
        <v>1160</v>
      </c>
      <c r="B35" s="12" t="s">
        <v>85</v>
      </c>
      <c r="C35" s="59">
        <v>0</v>
      </c>
      <c r="D35" s="51">
        <v>0</v>
      </c>
      <c r="E35" s="43">
        <v>0</v>
      </c>
      <c r="F35" s="22"/>
    </row>
    <row r="36" spans="1:6" ht="22.5">
      <c r="A36" s="11">
        <v>1161</v>
      </c>
      <c r="B36" s="12" t="s">
        <v>128</v>
      </c>
      <c r="C36" s="59">
        <v>0</v>
      </c>
      <c r="D36" s="51">
        <v>0</v>
      </c>
      <c r="E36" s="43">
        <v>0</v>
      </c>
      <c r="F36" s="22"/>
    </row>
    <row r="37" spans="1:6" ht="15">
      <c r="A37" s="11">
        <v>1162</v>
      </c>
      <c r="B37" s="12" t="s">
        <v>129</v>
      </c>
      <c r="C37" s="59">
        <v>0</v>
      </c>
      <c r="D37" s="51">
        <v>0</v>
      </c>
      <c r="E37" s="43">
        <v>0</v>
      </c>
      <c r="F37" s="22"/>
    </row>
    <row r="38" spans="1:6" ht="15">
      <c r="A38" s="11">
        <v>1190</v>
      </c>
      <c r="B38" s="12" t="s">
        <v>86</v>
      </c>
      <c r="C38" s="59">
        <v>0</v>
      </c>
      <c r="D38" s="51">
        <v>0</v>
      </c>
      <c r="E38" s="43">
        <v>0</v>
      </c>
      <c r="F38" s="22" t="s">
        <v>48</v>
      </c>
    </row>
    <row r="39" spans="1:6" ht="15">
      <c r="A39" s="11">
        <v>1191</v>
      </c>
      <c r="B39" s="12" t="s">
        <v>130</v>
      </c>
      <c r="C39" s="59">
        <v>0</v>
      </c>
      <c r="D39" s="51">
        <v>0</v>
      </c>
      <c r="E39" s="43">
        <v>0</v>
      </c>
      <c r="F39" s="22"/>
    </row>
    <row r="40" spans="1:6" ht="15">
      <c r="A40" s="11">
        <v>1192</v>
      </c>
      <c r="B40" s="12" t="s">
        <v>131</v>
      </c>
      <c r="C40" s="59">
        <v>0</v>
      </c>
      <c r="D40" s="51">
        <v>0</v>
      </c>
      <c r="E40" s="43">
        <v>0</v>
      </c>
      <c r="F40" s="22"/>
    </row>
    <row r="41" spans="1:6" ht="22.5">
      <c r="A41" s="11">
        <v>1193</v>
      </c>
      <c r="B41" s="12" t="s">
        <v>132</v>
      </c>
      <c r="C41" s="59">
        <v>0</v>
      </c>
      <c r="D41" s="51">
        <v>0</v>
      </c>
      <c r="E41" s="43">
        <v>0</v>
      </c>
      <c r="F41" s="22"/>
    </row>
    <row r="42" spans="1:6" ht="15">
      <c r="A42" s="11">
        <v>1194</v>
      </c>
      <c r="B42" s="12" t="s">
        <v>222</v>
      </c>
      <c r="C42" s="59">
        <v>0</v>
      </c>
      <c r="D42" s="51">
        <v>0</v>
      </c>
      <c r="E42" s="43">
        <v>0</v>
      </c>
      <c r="F42" s="22"/>
    </row>
    <row r="43" spans="1:6" ht="15">
      <c r="A43" s="15">
        <v>1200</v>
      </c>
      <c r="B43" s="14" t="s">
        <v>22</v>
      </c>
      <c r="C43" s="58">
        <v>296364099.07</v>
      </c>
      <c r="D43" s="49">
        <v>265603904.23</v>
      </c>
      <c r="E43" s="41">
        <v>246390268.11</v>
      </c>
      <c r="F43" s="22"/>
    </row>
    <row r="44" spans="1:6" ht="15">
      <c r="A44" s="11">
        <v>1210</v>
      </c>
      <c r="B44" s="12" t="s">
        <v>87</v>
      </c>
      <c r="C44" s="59">
        <v>0</v>
      </c>
      <c r="D44" s="51">
        <v>0</v>
      </c>
      <c r="E44" s="43">
        <v>0</v>
      </c>
      <c r="F44" s="22"/>
    </row>
    <row r="45" spans="1:6" ht="15">
      <c r="A45" s="11">
        <v>1211</v>
      </c>
      <c r="B45" s="12" t="s">
        <v>133</v>
      </c>
      <c r="C45" s="59">
        <v>0</v>
      </c>
      <c r="D45" s="51">
        <v>0</v>
      </c>
      <c r="E45" s="43">
        <v>0</v>
      </c>
      <c r="F45" s="22" t="s">
        <v>9</v>
      </c>
    </row>
    <row r="46" spans="1:6" ht="15">
      <c r="A46" s="11">
        <v>1212</v>
      </c>
      <c r="B46" s="12" t="s">
        <v>134</v>
      </c>
      <c r="C46" s="59">
        <v>0</v>
      </c>
      <c r="D46" s="51">
        <v>0</v>
      </c>
      <c r="E46" s="43">
        <v>0</v>
      </c>
      <c r="F46" s="22"/>
    </row>
    <row r="47" spans="1:6" ht="15">
      <c r="A47" s="11">
        <v>1213</v>
      </c>
      <c r="B47" s="12" t="s">
        <v>23</v>
      </c>
      <c r="C47" s="59">
        <v>0</v>
      </c>
      <c r="D47" s="51">
        <v>0</v>
      </c>
      <c r="E47" s="43">
        <v>0</v>
      </c>
      <c r="F47" s="22" t="s">
        <v>24</v>
      </c>
    </row>
    <row r="48" spans="1:6" ht="15">
      <c r="A48" s="11">
        <v>1214</v>
      </c>
      <c r="B48" s="12" t="s">
        <v>25</v>
      </c>
      <c r="C48" s="59">
        <v>0</v>
      </c>
      <c r="D48" s="51">
        <v>0</v>
      </c>
      <c r="E48" s="43">
        <v>0</v>
      </c>
      <c r="F48" s="22" t="s">
        <v>26</v>
      </c>
    </row>
    <row r="49" spans="1:6" ht="15">
      <c r="A49" s="11">
        <v>1220</v>
      </c>
      <c r="B49" s="12" t="s">
        <v>88</v>
      </c>
      <c r="C49" s="59">
        <v>0</v>
      </c>
      <c r="D49" s="51">
        <v>0</v>
      </c>
      <c r="E49" s="43">
        <v>0</v>
      </c>
      <c r="F49" s="22"/>
    </row>
    <row r="50" spans="1:6" ht="15">
      <c r="A50" s="11">
        <v>1221</v>
      </c>
      <c r="B50" s="12" t="s">
        <v>135</v>
      </c>
      <c r="C50" s="59">
        <v>0</v>
      </c>
      <c r="D50" s="51">
        <v>0</v>
      </c>
      <c r="E50" s="43">
        <v>0</v>
      </c>
      <c r="F50" s="22" t="s">
        <v>13</v>
      </c>
    </row>
    <row r="51" spans="1:6" ht="15">
      <c r="A51" s="11">
        <v>1222</v>
      </c>
      <c r="B51" s="12" t="s">
        <v>136</v>
      </c>
      <c r="C51" s="59">
        <v>0</v>
      </c>
      <c r="D51" s="51">
        <v>0</v>
      </c>
      <c r="E51" s="43">
        <v>0</v>
      </c>
      <c r="F51" s="22" t="s">
        <v>13</v>
      </c>
    </row>
    <row r="52" spans="1:6" ht="15">
      <c r="A52" s="11">
        <v>1223</v>
      </c>
      <c r="B52" s="12" t="s">
        <v>137</v>
      </c>
      <c r="C52" s="59">
        <v>0</v>
      </c>
      <c r="D52" s="51">
        <v>0</v>
      </c>
      <c r="E52" s="43">
        <v>0</v>
      </c>
      <c r="F52" s="22"/>
    </row>
    <row r="53" spans="1:6" ht="15">
      <c r="A53" s="11">
        <v>1224</v>
      </c>
      <c r="B53" s="12" t="s">
        <v>138</v>
      </c>
      <c r="C53" s="59">
        <v>0</v>
      </c>
      <c r="D53" s="51">
        <v>0</v>
      </c>
      <c r="E53" s="43">
        <v>0</v>
      </c>
      <c r="F53" s="22" t="s">
        <v>13</v>
      </c>
    </row>
    <row r="54" spans="1:6" ht="15">
      <c r="A54" s="11">
        <v>1229</v>
      </c>
      <c r="B54" s="12" t="s">
        <v>139</v>
      </c>
      <c r="C54" s="59">
        <v>0</v>
      </c>
      <c r="D54" s="51">
        <v>0</v>
      </c>
      <c r="E54" s="43">
        <v>0</v>
      </c>
      <c r="F54" s="22" t="s">
        <v>13</v>
      </c>
    </row>
    <row r="55" spans="1:6" ht="15">
      <c r="A55" s="11">
        <v>1230</v>
      </c>
      <c r="B55" s="12" t="s">
        <v>27</v>
      </c>
      <c r="C55" s="58">
        <v>272650242.71</v>
      </c>
      <c r="D55" s="50">
        <v>244789791.78</v>
      </c>
      <c r="E55" s="42">
        <v>224312636.24</v>
      </c>
      <c r="F55" s="22" t="s">
        <v>28</v>
      </c>
    </row>
    <row r="56" spans="1:6" ht="15">
      <c r="A56" s="11">
        <v>1231</v>
      </c>
      <c r="B56" s="12" t="s">
        <v>29</v>
      </c>
      <c r="C56" s="58">
        <v>42479860.47</v>
      </c>
      <c r="D56" s="50">
        <v>42479860.47</v>
      </c>
      <c r="E56" s="42">
        <v>39182988.31</v>
      </c>
      <c r="F56" s="22"/>
    </row>
    <row r="57" spans="1:6" ht="15">
      <c r="A57" s="11">
        <v>1232</v>
      </c>
      <c r="B57" s="12" t="s">
        <v>140</v>
      </c>
      <c r="C57" s="59">
        <v>0</v>
      </c>
      <c r="D57" s="51">
        <v>0</v>
      </c>
      <c r="E57" s="43">
        <v>0</v>
      </c>
      <c r="F57" s="22"/>
    </row>
    <row r="58" spans="1:6" ht="15">
      <c r="A58" s="11">
        <v>1233</v>
      </c>
      <c r="B58" s="12" t="s">
        <v>30</v>
      </c>
      <c r="C58" s="58">
        <v>106890643.74</v>
      </c>
      <c r="D58" s="50">
        <v>106890643.74</v>
      </c>
      <c r="E58" s="42">
        <v>100815772.09</v>
      </c>
      <c r="F58" s="22"/>
    </row>
    <row r="59" spans="1:6" ht="15">
      <c r="A59" s="11">
        <v>1234</v>
      </c>
      <c r="B59" s="12" t="s">
        <v>31</v>
      </c>
      <c r="C59" s="58">
        <v>13787916.74</v>
      </c>
      <c r="D59" s="50">
        <v>13787916.74</v>
      </c>
      <c r="E59" s="42">
        <v>13787916.74</v>
      </c>
      <c r="F59" s="22"/>
    </row>
    <row r="60" spans="1:6" ht="15">
      <c r="A60" s="11">
        <v>1235</v>
      </c>
      <c r="B60" s="12" t="s">
        <v>32</v>
      </c>
      <c r="C60" s="58">
        <v>106893985.25</v>
      </c>
      <c r="D60" s="50">
        <v>81512680.79</v>
      </c>
      <c r="E60" s="42">
        <v>68606921.75</v>
      </c>
      <c r="F60" s="22"/>
    </row>
    <row r="61" spans="1:6" ht="15">
      <c r="A61" s="11">
        <v>1236</v>
      </c>
      <c r="B61" s="12" t="s">
        <v>141</v>
      </c>
      <c r="C61" s="58">
        <v>2597836.51</v>
      </c>
      <c r="D61" s="50">
        <v>118690.04</v>
      </c>
      <c r="E61" s="42">
        <v>1919037.35</v>
      </c>
      <c r="F61" s="22"/>
    </row>
    <row r="62" spans="1:6" ht="15">
      <c r="A62" s="11">
        <v>1239</v>
      </c>
      <c r="B62" s="12" t="s">
        <v>142</v>
      </c>
      <c r="C62" s="59">
        <v>0</v>
      </c>
      <c r="D62" s="51">
        <v>0</v>
      </c>
      <c r="E62" s="43">
        <v>0</v>
      </c>
      <c r="F62" s="22"/>
    </row>
    <row r="63" spans="1:6" ht="15">
      <c r="A63" s="11">
        <v>1240</v>
      </c>
      <c r="B63" s="12" t="s">
        <v>33</v>
      </c>
      <c r="C63" s="58">
        <v>49057416.45</v>
      </c>
      <c r="D63" s="50">
        <v>46157672.54</v>
      </c>
      <c r="E63" s="42">
        <v>39548324.32</v>
      </c>
      <c r="F63" s="22" t="s">
        <v>28</v>
      </c>
    </row>
    <row r="64" spans="1:6" ht="15">
      <c r="A64" s="11">
        <v>1241</v>
      </c>
      <c r="B64" s="12" t="s">
        <v>34</v>
      </c>
      <c r="C64" s="58">
        <v>7138561.59</v>
      </c>
      <c r="D64" s="50">
        <v>7014024.91</v>
      </c>
      <c r="E64" s="42">
        <v>6192702.48</v>
      </c>
      <c r="F64" s="22"/>
    </row>
    <row r="65" spans="1:6" ht="15">
      <c r="A65" s="11">
        <v>1242</v>
      </c>
      <c r="B65" s="12" t="s">
        <v>35</v>
      </c>
      <c r="C65" s="58">
        <v>2650903.64</v>
      </c>
      <c r="D65" s="50">
        <v>2628696.41</v>
      </c>
      <c r="E65" s="42">
        <v>1580192.88</v>
      </c>
      <c r="F65" s="22"/>
    </row>
    <row r="66" spans="1:6" ht="15">
      <c r="A66" s="11">
        <v>1243</v>
      </c>
      <c r="B66" s="12" t="s">
        <v>36</v>
      </c>
      <c r="C66" s="58">
        <v>138490.9</v>
      </c>
      <c r="D66" s="50">
        <v>138490.9</v>
      </c>
      <c r="E66" s="42">
        <v>138490.9</v>
      </c>
      <c r="F66" s="22"/>
    </row>
    <row r="67" spans="1:6" ht="15">
      <c r="A67" s="11">
        <v>1244</v>
      </c>
      <c r="B67" s="12" t="s">
        <v>37</v>
      </c>
      <c r="C67" s="58">
        <v>29524962.7</v>
      </c>
      <c r="D67" s="50">
        <v>27206962.7</v>
      </c>
      <c r="E67" s="42">
        <v>24306916.7</v>
      </c>
      <c r="F67" s="22"/>
    </row>
    <row r="68" spans="1:6" ht="15">
      <c r="A68" s="11">
        <v>1245</v>
      </c>
      <c r="B68" s="12" t="s">
        <v>38</v>
      </c>
      <c r="C68" s="58">
        <v>727823.5</v>
      </c>
      <c r="D68" s="50">
        <v>727823.5</v>
      </c>
      <c r="E68" s="42">
        <v>232501.7</v>
      </c>
      <c r="F68" s="22"/>
    </row>
    <row r="69" spans="1:6" ht="15">
      <c r="A69" s="11">
        <v>1246</v>
      </c>
      <c r="B69" s="12" t="s">
        <v>39</v>
      </c>
      <c r="C69" s="58">
        <v>8841674.12</v>
      </c>
      <c r="D69" s="50">
        <v>8406674.12</v>
      </c>
      <c r="E69" s="42">
        <v>7062519.66</v>
      </c>
      <c r="F69" s="22"/>
    </row>
    <row r="70" spans="1:6" ht="15">
      <c r="A70" s="11">
        <v>1247</v>
      </c>
      <c r="B70" s="12" t="s">
        <v>40</v>
      </c>
      <c r="C70" s="58">
        <v>35000</v>
      </c>
      <c r="D70" s="50">
        <v>35000</v>
      </c>
      <c r="E70" s="42">
        <v>35000</v>
      </c>
      <c r="F70" s="22"/>
    </row>
    <row r="71" spans="1:6" ht="15">
      <c r="A71" s="11">
        <v>1248</v>
      </c>
      <c r="B71" s="12" t="s">
        <v>92</v>
      </c>
      <c r="C71" s="59">
        <v>0</v>
      </c>
      <c r="D71" s="51">
        <v>0</v>
      </c>
      <c r="E71" s="43">
        <v>0</v>
      </c>
      <c r="F71" s="22"/>
    </row>
    <row r="72" spans="1:6" ht="15">
      <c r="A72" s="11">
        <v>1250</v>
      </c>
      <c r="B72" s="12" t="s">
        <v>41</v>
      </c>
      <c r="C72" s="58">
        <v>1689879.99</v>
      </c>
      <c r="D72" s="50">
        <v>1689879.99</v>
      </c>
      <c r="E72" s="42">
        <v>971039.99</v>
      </c>
      <c r="F72" s="22" t="s">
        <v>42</v>
      </c>
    </row>
    <row r="73" spans="1:6" ht="15">
      <c r="A73" s="11">
        <v>1251</v>
      </c>
      <c r="B73" s="12" t="s">
        <v>43</v>
      </c>
      <c r="C73" s="58">
        <v>1306879.99</v>
      </c>
      <c r="D73" s="50">
        <v>1306879.99</v>
      </c>
      <c r="E73" s="42">
        <v>596039.99</v>
      </c>
      <c r="F73" s="22"/>
    </row>
    <row r="74" spans="1:6" ht="15">
      <c r="A74" s="11">
        <v>1252</v>
      </c>
      <c r="B74" s="12" t="s">
        <v>143</v>
      </c>
      <c r="C74" s="59">
        <v>0</v>
      </c>
      <c r="D74" s="51">
        <v>0</v>
      </c>
      <c r="E74" s="43">
        <v>0</v>
      </c>
      <c r="F74" s="22"/>
    </row>
    <row r="75" spans="1:6" ht="15">
      <c r="A75" s="11">
        <v>1253</v>
      </c>
      <c r="B75" s="12" t="s">
        <v>144</v>
      </c>
      <c r="C75" s="58">
        <v>375000</v>
      </c>
      <c r="D75" s="50">
        <v>375000</v>
      </c>
      <c r="E75" s="42">
        <v>375000</v>
      </c>
      <c r="F75" s="22"/>
    </row>
    <row r="76" spans="1:6" ht="15">
      <c r="A76" s="11">
        <v>1254</v>
      </c>
      <c r="B76" s="12" t="s">
        <v>145</v>
      </c>
      <c r="C76" s="58">
        <v>8000</v>
      </c>
      <c r="D76" s="50">
        <v>8000</v>
      </c>
      <c r="E76" s="43">
        <v>0</v>
      </c>
      <c r="F76" s="22"/>
    </row>
    <row r="77" spans="1:6" ht="15">
      <c r="A77" s="11">
        <v>1259</v>
      </c>
      <c r="B77" s="12" t="s">
        <v>146</v>
      </c>
      <c r="C77" s="59">
        <v>0</v>
      </c>
      <c r="D77" s="51">
        <v>0</v>
      </c>
      <c r="E77" s="43">
        <v>0</v>
      </c>
      <c r="F77" s="22"/>
    </row>
    <row r="78" spans="1:6" ht="15">
      <c r="A78" s="11">
        <v>1260</v>
      </c>
      <c r="B78" s="12" t="s">
        <v>44</v>
      </c>
      <c r="C78" s="58">
        <v>-27033440.08</v>
      </c>
      <c r="D78" s="50">
        <v>-27033440.08</v>
      </c>
      <c r="E78" s="42">
        <v>-18441732.44</v>
      </c>
      <c r="F78" s="22"/>
    </row>
    <row r="79" spans="1:6" ht="15">
      <c r="A79" s="11">
        <v>1261</v>
      </c>
      <c r="B79" s="12" t="s">
        <v>147</v>
      </c>
      <c r="C79" s="58">
        <v>-120874.76</v>
      </c>
      <c r="D79" s="50">
        <v>-120874.76</v>
      </c>
      <c r="E79" s="43">
        <v>0</v>
      </c>
      <c r="F79" s="22" t="s">
        <v>28</v>
      </c>
    </row>
    <row r="80" spans="1:6" ht="15">
      <c r="A80" s="11">
        <v>1262</v>
      </c>
      <c r="B80" s="12" t="s">
        <v>148</v>
      </c>
      <c r="C80" s="59">
        <v>0</v>
      </c>
      <c r="D80" s="51">
        <v>0</v>
      </c>
      <c r="E80" s="43">
        <v>0</v>
      </c>
      <c r="F80" s="22" t="s">
        <v>28</v>
      </c>
    </row>
    <row r="81" spans="1:6" ht="15">
      <c r="A81" s="11">
        <v>1263</v>
      </c>
      <c r="B81" s="12" t="s">
        <v>45</v>
      </c>
      <c r="C81" s="58">
        <v>-26817734.99</v>
      </c>
      <c r="D81" s="50">
        <v>-26817734.99</v>
      </c>
      <c r="E81" s="42">
        <v>-18411906.11</v>
      </c>
      <c r="F81" s="22" t="s">
        <v>28</v>
      </c>
    </row>
    <row r="82" spans="1:6" ht="15">
      <c r="A82" s="11">
        <v>1264</v>
      </c>
      <c r="B82" s="12" t="s">
        <v>149</v>
      </c>
      <c r="C82" s="59">
        <v>0</v>
      </c>
      <c r="D82" s="51">
        <v>0</v>
      </c>
      <c r="E82" s="43">
        <v>0</v>
      </c>
      <c r="F82" s="22" t="s">
        <v>28</v>
      </c>
    </row>
    <row r="83" spans="1:6" ht="15">
      <c r="A83" s="11">
        <v>1265</v>
      </c>
      <c r="B83" s="12" t="s">
        <v>46</v>
      </c>
      <c r="C83" s="58">
        <v>-94830.33</v>
      </c>
      <c r="D83" s="50">
        <v>-94830.33</v>
      </c>
      <c r="E83" s="42">
        <v>-29826.33</v>
      </c>
      <c r="F83" s="22" t="s">
        <v>42</v>
      </c>
    </row>
    <row r="84" spans="1:6" ht="15">
      <c r="A84" s="11">
        <v>1270</v>
      </c>
      <c r="B84" s="12" t="s">
        <v>89</v>
      </c>
      <c r="C84" s="59">
        <v>0</v>
      </c>
      <c r="D84" s="51">
        <v>0</v>
      </c>
      <c r="E84" s="43">
        <v>0</v>
      </c>
      <c r="F84" s="22" t="s">
        <v>42</v>
      </c>
    </row>
    <row r="85" spans="1:6" ht="15">
      <c r="A85" s="11">
        <v>1271</v>
      </c>
      <c r="B85" s="12" t="s">
        <v>150</v>
      </c>
      <c r="C85" s="59">
        <v>0</v>
      </c>
      <c r="D85" s="51">
        <v>0</v>
      </c>
      <c r="E85" s="43">
        <v>0</v>
      </c>
      <c r="F85" s="22"/>
    </row>
    <row r="86" spans="1:6" ht="15">
      <c r="A86" s="11">
        <v>1272</v>
      </c>
      <c r="B86" s="12" t="s">
        <v>151</v>
      </c>
      <c r="C86" s="59">
        <v>0</v>
      </c>
      <c r="D86" s="51">
        <v>0</v>
      </c>
      <c r="E86" s="43">
        <v>0</v>
      </c>
      <c r="F86" s="22"/>
    </row>
    <row r="87" spans="1:6" ht="15">
      <c r="A87" s="11">
        <v>1273</v>
      </c>
      <c r="B87" s="12" t="s">
        <v>152</v>
      </c>
      <c r="C87" s="59">
        <v>0</v>
      </c>
      <c r="D87" s="51">
        <v>0</v>
      </c>
      <c r="E87" s="43">
        <v>0</v>
      </c>
      <c r="F87" s="22"/>
    </row>
    <row r="88" spans="1:6" ht="15">
      <c r="A88" s="11">
        <v>1274</v>
      </c>
      <c r="B88" s="12" t="s">
        <v>153</v>
      </c>
      <c r="C88" s="59">
        <v>0</v>
      </c>
      <c r="D88" s="51">
        <v>0</v>
      </c>
      <c r="E88" s="43">
        <v>0</v>
      </c>
      <c r="F88" s="22"/>
    </row>
    <row r="89" spans="1:6" ht="15">
      <c r="A89" s="11">
        <v>1275</v>
      </c>
      <c r="B89" s="12" t="s">
        <v>154</v>
      </c>
      <c r="C89" s="59">
        <v>0</v>
      </c>
      <c r="D89" s="51">
        <v>0</v>
      </c>
      <c r="E89" s="43">
        <v>0</v>
      </c>
      <c r="F89" s="22"/>
    </row>
    <row r="90" spans="1:6" ht="15">
      <c r="A90" s="11">
        <v>1279</v>
      </c>
      <c r="B90" s="12" t="s">
        <v>155</v>
      </c>
      <c r="C90" s="59">
        <v>0</v>
      </c>
      <c r="D90" s="51">
        <v>0</v>
      </c>
      <c r="E90" s="43">
        <v>0</v>
      </c>
      <c r="F90" s="22"/>
    </row>
    <row r="91" spans="1:6" ht="15">
      <c r="A91" s="11">
        <v>1280</v>
      </c>
      <c r="B91" s="12" t="s">
        <v>90</v>
      </c>
      <c r="C91" s="59">
        <v>0</v>
      </c>
      <c r="D91" s="51">
        <v>0</v>
      </c>
      <c r="E91" s="43">
        <v>0</v>
      </c>
      <c r="F91" s="22" t="s">
        <v>221</v>
      </c>
    </row>
    <row r="92" spans="1:6" ht="22.5">
      <c r="A92" s="11">
        <v>1281</v>
      </c>
      <c r="B92" s="12" t="s">
        <v>156</v>
      </c>
      <c r="C92" s="59">
        <v>0</v>
      </c>
      <c r="D92" s="51">
        <v>0</v>
      </c>
      <c r="E92" s="43">
        <v>0</v>
      </c>
      <c r="F92" s="22"/>
    </row>
    <row r="93" spans="1:6" ht="22.5">
      <c r="A93" s="11">
        <v>1282</v>
      </c>
      <c r="B93" s="12" t="s">
        <v>157</v>
      </c>
      <c r="C93" s="59">
        <v>0</v>
      </c>
      <c r="D93" s="51">
        <v>0</v>
      </c>
      <c r="E93" s="43">
        <v>0</v>
      </c>
      <c r="F93" s="22"/>
    </row>
    <row r="94" spans="1:6" ht="22.5">
      <c r="A94" s="11">
        <v>1283</v>
      </c>
      <c r="B94" s="12" t="s">
        <v>158</v>
      </c>
      <c r="C94" s="59">
        <v>0</v>
      </c>
      <c r="D94" s="51">
        <v>0</v>
      </c>
      <c r="E94" s="43">
        <v>0</v>
      </c>
      <c r="F94" s="22"/>
    </row>
    <row r="95" spans="1:6" ht="22.5">
      <c r="A95" s="11">
        <v>1284</v>
      </c>
      <c r="B95" s="12" t="s">
        <v>159</v>
      </c>
      <c r="C95" s="59">
        <v>0</v>
      </c>
      <c r="D95" s="51">
        <v>0</v>
      </c>
      <c r="E95" s="43">
        <v>0</v>
      </c>
      <c r="F95" s="22"/>
    </row>
    <row r="96" spans="1:6" ht="22.5">
      <c r="A96" s="11">
        <v>1289</v>
      </c>
      <c r="B96" s="12" t="s">
        <v>160</v>
      </c>
      <c r="C96" s="59">
        <v>0</v>
      </c>
      <c r="D96" s="51">
        <v>0</v>
      </c>
      <c r="E96" s="43">
        <v>0</v>
      </c>
      <c r="F96" s="22"/>
    </row>
    <row r="97" spans="1:6" ht="15">
      <c r="A97" s="11">
        <v>1290</v>
      </c>
      <c r="B97" s="12" t="s">
        <v>47</v>
      </c>
      <c r="C97" s="59">
        <v>0</v>
      </c>
      <c r="D97" s="51">
        <v>0</v>
      </c>
      <c r="E97" s="43">
        <v>0</v>
      </c>
      <c r="F97" s="22" t="s">
        <v>48</v>
      </c>
    </row>
    <row r="98" spans="1:6" ht="15">
      <c r="A98" s="11">
        <v>1291</v>
      </c>
      <c r="B98" s="12" t="s">
        <v>161</v>
      </c>
      <c r="C98" s="59">
        <v>0</v>
      </c>
      <c r="D98" s="51">
        <v>0</v>
      </c>
      <c r="E98" s="43">
        <v>0</v>
      </c>
      <c r="F98" s="22"/>
    </row>
    <row r="99" spans="1:6" ht="15">
      <c r="A99" s="11">
        <v>1292</v>
      </c>
      <c r="B99" s="12" t="s">
        <v>162</v>
      </c>
      <c r="C99" s="59">
        <v>0</v>
      </c>
      <c r="D99" s="51">
        <v>0</v>
      </c>
      <c r="E99" s="43">
        <v>0</v>
      </c>
      <c r="F99" s="22"/>
    </row>
    <row r="100" spans="1:6" ht="15">
      <c r="A100" s="11">
        <v>1293</v>
      </c>
      <c r="B100" s="12" t="s">
        <v>163</v>
      </c>
      <c r="C100" s="59">
        <v>0</v>
      </c>
      <c r="D100" s="51">
        <v>0</v>
      </c>
      <c r="E100" s="43">
        <v>0</v>
      </c>
      <c r="F100" s="22"/>
    </row>
    <row r="101" spans="1:6" ht="15">
      <c r="A101" s="15">
        <v>2000</v>
      </c>
      <c r="B101" s="14" t="s">
        <v>49</v>
      </c>
      <c r="C101" s="60">
        <v>13585095.73</v>
      </c>
      <c r="D101" s="54">
        <v>24176303.96</v>
      </c>
      <c r="E101" s="46">
        <v>20081051.1</v>
      </c>
      <c r="F101" s="23"/>
    </row>
    <row r="102" spans="1:6" ht="15">
      <c r="A102" s="15">
        <v>2100</v>
      </c>
      <c r="B102" s="14" t="s">
        <v>50</v>
      </c>
      <c r="C102" s="61">
        <v>6166427.73</v>
      </c>
      <c r="D102" s="52">
        <v>16022779.96</v>
      </c>
      <c r="E102" s="46">
        <v>11201421.1</v>
      </c>
      <c r="F102" s="22"/>
    </row>
    <row r="103" spans="1:6" ht="15">
      <c r="A103" s="11">
        <v>2110</v>
      </c>
      <c r="B103" s="12" t="s">
        <v>51</v>
      </c>
      <c r="C103" s="61">
        <v>5554047.73</v>
      </c>
      <c r="D103" s="55">
        <v>16022779.96</v>
      </c>
      <c r="E103" s="47">
        <v>11201421.1</v>
      </c>
      <c r="F103" s="22" t="s">
        <v>52</v>
      </c>
    </row>
    <row r="104" spans="1:6" ht="15">
      <c r="A104" s="11">
        <v>2111</v>
      </c>
      <c r="B104" s="12" t="s">
        <v>53</v>
      </c>
      <c r="C104" s="61">
        <v>19295.53</v>
      </c>
      <c r="D104" s="55">
        <v>696320.33</v>
      </c>
      <c r="E104" s="47">
        <v>527379.07</v>
      </c>
      <c r="F104" s="22"/>
    </row>
    <row r="105" spans="1:6" ht="15">
      <c r="A105" s="11">
        <v>2112</v>
      </c>
      <c r="B105" s="12" t="s">
        <v>54</v>
      </c>
      <c r="C105" s="61">
        <v>576510.2</v>
      </c>
      <c r="D105" s="55">
        <v>4060567.32</v>
      </c>
      <c r="E105" s="47">
        <v>1118156.42</v>
      </c>
      <c r="F105" s="22"/>
    </row>
    <row r="106" spans="1:6" ht="15">
      <c r="A106" s="11">
        <v>2113</v>
      </c>
      <c r="B106" s="12" t="s">
        <v>55</v>
      </c>
      <c r="C106" s="61">
        <v>581846.7</v>
      </c>
      <c r="D106" s="55">
        <v>6264740.12</v>
      </c>
      <c r="E106" s="47">
        <v>4312470.81</v>
      </c>
      <c r="F106" s="22"/>
    </row>
    <row r="107" spans="1:6" ht="15">
      <c r="A107" s="11">
        <v>2114</v>
      </c>
      <c r="B107" s="12" t="s">
        <v>164</v>
      </c>
      <c r="C107" s="61">
        <v>0</v>
      </c>
      <c r="D107" s="51">
        <v>0</v>
      </c>
      <c r="E107" s="47">
        <v>200000</v>
      </c>
      <c r="F107" s="22"/>
    </row>
    <row r="108" spans="1:6" ht="15">
      <c r="A108" s="11">
        <v>2115</v>
      </c>
      <c r="B108" s="12" t="s">
        <v>56</v>
      </c>
      <c r="C108" s="61">
        <v>201488.25</v>
      </c>
      <c r="D108" s="55">
        <v>647020.91</v>
      </c>
      <c r="E108" s="47">
        <v>353566.31</v>
      </c>
      <c r="F108" s="22"/>
    </row>
    <row r="109" spans="1:6" ht="22.5">
      <c r="A109" s="11">
        <v>2116</v>
      </c>
      <c r="B109" s="12" t="s">
        <v>165</v>
      </c>
      <c r="C109" s="61">
        <v>0</v>
      </c>
      <c r="D109" s="51">
        <v>0</v>
      </c>
      <c r="E109" s="47">
        <v>0</v>
      </c>
      <c r="F109" s="22"/>
    </row>
    <row r="110" spans="1:6" ht="15">
      <c r="A110" s="11">
        <v>2117</v>
      </c>
      <c r="B110" s="12" t="s">
        <v>57</v>
      </c>
      <c r="C110" s="61">
        <v>3607016.37</v>
      </c>
      <c r="D110" s="55">
        <v>3825974.57</v>
      </c>
      <c r="E110" s="47">
        <v>2295372.76</v>
      </c>
      <c r="F110" s="22"/>
    </row>
    <row r="111" spans="1:6" ht="15">
      <c r="A111" s="11">
        <v>2118</v>
      </c>
      <c r="B111" s="12" t="s">
        <v>166</v>
      </c>
      <c r="C111" s="61">
        <v>0</v>
      </c>
      <c r="D111" s="51">
        <v>0</v>
      </c>
      <c r="E111" s="47">
        <v>0</v>
      </c>
      <c r="F111" s="22"/>
    </row>
    <row r="112" spans="1:6" ht="15">
      <c r="A112" s="11">
        <v>2119</v>
      </c>
      <c r="B112" s="12" t="s">
        <v>58</v>
      </c>
      <c r="C112" s="61">
        <v>567890.68</v>
      </c>
      <c r="D112" s="55">
        <v>528156.71</v>
      </c>
      <c r="E112" s="47">
        <v>2394475.73</v>
      </c>
      <c r="F112" s="22"/>
    </row>
    <row r="113" spans="1:6" ht="15">
      <c r="A113" s="11">
        <v>2120</v>
      </c>
      <c r="B113" s="12" t="s">
        <v>96</v>
      </c>
      <c r="C113" s="61">
        <v>0</v>
      </c>
      <c r="D113" s="51">
        <v>0</v>
      </c>
      <c r="E113" s="43">
        <v>0</v>
      </c>
      <c r="F113" s="22" t="s">
        <v>52</v>
      </c>
    </row>
    <row r="114" spans="1:6" ht="15">
      <c r="A114" s="11">
        <v>2121</v>
      </c>
      <c r="B114" s="12" t="s">
        <v>167</v>
      </c>
      <c r="C114" s="61">
        <v>0</v>
      </c>
      <c r="D114" s="51">
        <v>0</v>
      </c>
      <c r="E114" s="43">
        <v>0</v>
      </c>
      <c r="F114" s="22"/>
    </row>
    <row r="115" spans="1:6" ht="22.5">
      <c r="A115" s="11">
        <v>2122</v>
      </c>
      <c r="B115" s="12" t="s">
        <v>168</v>
      </c>
      <c r="C115" s="61">
        <v>0</v>
      </c>
      <c r="D115" s="51">
        <v>0</v>
      </c>
      <c r="E115" s="43">
        <v>0</v>
      </c>
      <c r="F115" s="22"/>
    </row>
    <row r="116" spans="1:6" ht="15">
      <c r="A116" s="11">
        <v>2129</v>
      </c>
      <c r="B116" s="12" t="s">
        <v>169</v>
      </c>
      <c r="C116" s="61">
        <v>0</v>
      </c>
      <c r="D116" s="51">
        <v>0</v>
      </c>
      <c r="E116" s="43">
        <v>0</v>
      </c>
      <c r="F116" s="22"/>
    </row>
    <row r="117" spans="1:6" ht="15">
      <c r="A117" s="11">
        <v>2130</v>
      </c>
      <c r="B117" s="12" t="s">
        <v>59</v>
      </c>
      <c r="C117" s="61">
        <v>612380</v>
      </c>
      <c r="D117" s="51">
        <v>0</v>
      </c>
      <c r="E117" s="43">
        <v>0</v>
      </c>
      <c r="F117" s="22" t="s">
        <v>60</v>
      </c>
    </row>
    <row r="118" spans="1:6" ht="15">
      <c r="A118" s="11">
        <v>2131</v>
      </c>
      <c r="B118" s="12" t="s">
        <v>61</v>
      </c>
      <c r="C118" s="61">
        <v>612380</v>
      </c>
      <c r="D118" s="51">
        <v>0</v>
      </c>
      <c r="E118" s="43">
        <v>0</v>
      </c>
      <c r="F118" s="22"/>
    </row>
    <row r="119" spans="1:6" ht="15">
      <c r="A119" s="11">
        <v>2132</v>
      </c>
      <c r="B119" s="12" t="s">
        <v>170</v>
      </c>
      <c r="C119" s="61">
        <v>0</v>
      </c>
      <c r="D119" s="51">
        <v>0</v>
      </c>
      <c r="E119" s="43">
        <v>0</v>
      </c>
      <c r="F119" s="22"/>
    </row>
    <row r="120" spans="1:6" ht="15">
      <c r="A120" s="11">
        <v>2133</v>
      </c>
      <c r="B120" s="12" t="s">
        <v>171</v>
      </c>
      <c r="C120" s="61">
        <v>0</v>
      </c>
      <c r="D120" s="51">
        <v>0</v>
      </c>
      <c r="E120" s="43">
        <v>0</v>
      </c>
      <c r="F120" s="22"/>
    </row>
    <row r="121" spans="1:6" ht="15">
      <c r="A121" s="11">
        <v>2140</v>
      </c>
      <c r="B121" s="12" t="s">
        <v>97</v>
      </c>
      <c r="C121" s="61">
        <v>0</v>
      </c>
      <c r="D121" s="51">
        <v>0</v>
      </c>
      <c r="E121" s="43">
        <v>0</v>
      </c>
      <c r="F121" s="22"/>
    </row>
    <row r="122" spans="1:6" ht="15">
      <c r="A122" s="11">
        <v>2141</v>
      </c>
      <c r="B122" s="12" t="s">
        <v>172</v>
      </c>
      <c r="C122" s="61">
        <v>0</v>
      </c>
      <c r="D122" s="51">
        <v>0</v>
      </c>
      <c r="E122" s="43">
        <v>0</v>
      </c>
      <c r="F122" s="22"/>
    </row>
    <row r="123" spans="1:6" ht="15">
      <c r="A123" s="11">
        <v>2142</v>
      </c>
      <c r="B123" s="12" t="s">
        <v>173</v>
      </c>
      <c r="C123" s="61">
        <v>0</v>
      </c>
      <c r="D123" s="51">
        <v>0</v>
      </c>
      <c r="E123" s="43">
        <v>0</v>
      </c>
      <c r="F123" s="22"/>
    </row>
    <row r="124" spans="1:6" ht="15">
      <c r="A124" s="11">
        <v>2150</v>
      </c>
      <c r="B124" s="12" t="s">
        <v>98</v>
      </c>
      <c r="C124" s="61">
        <v>0</v>
      </c>
      <c r="D124" s="51">
        <v>0</v>
      </c>
      <c r="E124" s="43">
        <v>0</v>
      </c>
      <c r="F124" s="22"/>
    </row>
    <row r="125" spans="1:6" ht="15">
      <c r="A125" s="11">
        <v>2151</v>
      </c>
      <c r="B125" s="12" t="s">
        <v>174</v>
      </c>
      <c r="C125" s="61">
        <v>0</v>
      </c>
      <c r="D125" s="51">
        <v>0</v>
      </c>
      <c r="E125" s="43">
        <v>0</v>
      </c>
      <c r="F125" s="22"/>
    </row>
    <row r="126" spans="1:6" ht="15">
      <c r="A126" s="11">
        <v>2152</v>
      </c>
      <c r="B126" s="12" t="s">
        <v>175</v>
      </c>
      <c r="C126" s="61">
        <v>0</v>
      </c>
      <c r="D126" s="51">
        <v>0</v>
      </c>
      <c r="E126" s="43">
        <v>0</v>
      </c>
      <c r="F126" s="22"/>
    </row>
    <row r="127" spans="1:6" ht="15">
      <c r="A127" s="11">
        <v>2159</v>
      </c>
      <c r="B127" s="12" t="s">
        <v>176</v>
      </c>
      <c r="C127" s="61">
        <v>0</v>
      </c>
      <c r="D127" s="51">
        <v>0</v>
      </c>
      <c r="E127" s="43">
        <v>0</v>
      </c>
      <c r="F127" s="22" t="s">
        <v>63</v>
      </c>
    </row>
    <row r="128" spans="1:6" ht="22.5">
      <c r="A128" s="11">
        <v>2160</v>
      </c>
      <c r="B128" s="12" t="s">
        <v>99</v>
      </c>
      <c r="C128" s="61">
        <v>0</v>
      </c>
      <c r="D128" s="51">
        <v>0</v>
      </c>
      <c r="E128" s="43">
        <v>0</v>
      </c>
      <c r="F128" s="22" t="s">
        <v>68</v>
      </c>
    </row>
    <row r="129" spans="1:6" ht="15">
      <c r="A129" s="11">
        <v>2161</v>
      </c>
      <c r="B129" s="12" t="s">
        <v>177</v>
      </c>
      <c r="C129" s="61">
        <v>0</v>
      </c>
      <c r="D129" s="51">
        <v>0</v>
      </c>
      <c r="E129" s="43">
        <v>0</v>
      </c>
      <c r="F129" s="22"/>
    </row>
    <row r="130" spans="1:6" ht="15">
      <c r="A130" s="11">
        <v>2162</v>
      </c>
      <c r="B130" s="12" t="s">
        <v>178</v>
      </c>
      <c r="C130" s="61">
        <v>0</v>
      </c>
      <c r="D130" s="51">
        <v>0</v>
      </c>
      <c r="E130" s="43">
        <v>0</v>
      </c>
      <c r="F130" s="22"/>
    </row>
    <row r="131" spans="1:6" ht="15">
      <c r="A131" s="11">
        <v>2163</v>
      </c>
      <c r="B131" s="12" t="s">
        <v>179</v>
      </c>
      <c r="C131" s="61">
        <v>0</v>
      </c>
      <c r="D131" s="51">
        <v>0</v>
      </c>
      <c r="E131" s="43">
        <v>0</v>
      </c>
      <c r="F131" s="22"/>
    </row>
    <row r="132" spans="1:6" ht="22.5">
      <c r="A132" s="11">
        <v>2164</v>
      </c>
      <c r="B132" s="12" t="s">
        <v>180</v>
      </c>
      <c r="C132" s="61">
        <v>0</v>
      </c>
      <c r="D132" s="51">
        <v>0</v>
      </c>
      <c r="E132" s="43">
        <v>0</v>
      </c>
      <c r="F132" s="22"/>
    </row>
    <row r="133" spans="1:6" ht="22.5">
      <c r="A133" s="11">
        <v>2165</v>
      </c>
      <c r="B133" s="12" t="s">
        <v>181</v>
      </c>
      <c r="C133" s="61">
        <v>0</v>
      </c>
      <c r="D133" s="51">
        <v>0</v>
      </c>
      <c r="E133" s="43">
        <v>0</v>
      </c>
      <c r="F133" s="22"/>
    </row>
    <row r="134" spans="1:6" ht="15">
      <c r="A134" s="11">
        <v>2166</v>
      </c>
      <c r="B134" s="12" t="s">
        <v>182</v>
      </c>
      <c r="C134" s="61">
        <v>0</v>
      </c>
      <c r="D134" s="51">
        <v>0</v>
      </c>
      <c r="E134" s="43">
        <v>0</v>
      </c>
      <c r="F134" s="22"/>
    </row>
    <row r="135" spans="1:6" ht="15">
      <c r="A135" s="11">
        <v>2170</v>
      </c>
      <c r="B135" s="12" t="s">
        <v>100</v>
      </c>
      <c r="C135" s="61">
        <v>0</v>
      </c>
      <c r="D135" s="51">
        <v>0</v>
      </c>
      <c r="E135" s="43">
        <v>0</v>
      </c>
      <c r="F135" s="22"/>
    </row>
    <row r="136" spans="1:6" ht="15">
      <c r="A136" s="11">
        <v>2171</v>
      </c>
      <c r="B136" s="12" t="s">
        <v>183</v>
      </c>
      <c r="C136" s="61">
        <v>0</v>
      </c>
      <c r="D136" s="51">
        <v>0</v>
      </c>
      <c r="E136" s="43">
        <v>0</v>
      </c>
      <c r="F136" s="22"/>
    </row>
    <row r="137" spans="1:6" ht="15">
      <c r="A137" s="11">
        <v>2172</v>
      </c>
      <c r="B137" s="12" t="s">
        <v>184</v>
      </c>
      <c r="C137" s="61">
        <v>0</v>
      </c>
      <c r="D137" s="51">
        <v>0</v>
      </c>
      <c r="E137" s="43">
        <v>0</v>
      </c>
      <c r="F137" s="22"/>
    </row>
    <row r="138" spans="1:6" ht="15">
      <c r="A138" s="11">
        <v>2179</v>
      </c>
      <c r="B138" s="12" t="s">
        <v>185</v>
      </c>
      <c r="C138" s="61">
        <v>0</v>
      </c>
      <c r="D138" s="51">
        <v>0</v>
      </c>
      <c r="E138" s="43">
        <v>0</v>
      </c>
      <c r="F138" s="22"/>
    </row>
    <row r="139" spans="1:6" ht="15">
      <c r="A139" s="11">
        <v>2190</v>
      </c>
      <c r="B139" s="12" t="s">
        <v>101</v>
      </c>
      <c r="C139" s="61">
        <v>0</v>
      </c>
      <c r="D139" s="51">
        <v>0</v>
      </c>
      <c r="E139" s="43">
        <v>0</v>
      </c>
      <c r="F139" s="22"/>
    </row>
    <row r="140" spans="1:6" ht="15">
      <c r="A140" s="11">
        <v>2191</v>
      </c>
      <c r="B140" s="12" t="s">
        <v>186</v>
      </c>
      <c r="C140" s="61">
        <v>0</v>
      </c>
      <c r="D140" s="51">
        <v>0</v>
      </c>
      <c r="E140" s="43">
        <v>0</v>
      </c>
      <c r="F140" s="22"/>
    </row>
    <row r="141" spans="1:6" ht="15">
      <c r="A141" s="11">
        <v>2192</v>
      </c>
      <c r="B141" s="12" t="s">
        <v>187</v>
      </c>
      <c r="C141" s="61">
        <v>0</v>
      </c>
      <c r="D141" s="51">
        <v>0</v>
      </c>
      <c r="E141" s="43">
        <v>0</v>
      </c>
      <c r="F141" s="22"/>
    </row>
    <row r="142" spans="1:6" ht="15">
      <c r="A142" s="11">
        <v>2199</v>
      </c>
      <c r="B142" s="12" t="s">
        <v>62</v>
      </c>
      <c r="C142" s="61">
        <v>0</v>
      </c>
      <c r="D142" s="51">
        <v>0</v>
      </c>
      <c r="E142" s="43">
        <v>0</v>
      </c>
      <c r="F142" s="22" t="s">
        <v>63</v>
      </c>
    </row>
    <row r="143" spans="1:6" ht="15">
      <c r="A143" s="15">
        <v>2200</v>
      </c>
      <c r="B143" s="14" t="s">
        <v>64</v>
      </c>
      <c r="C143" s="61">
        <v>7418668</v>
      </c>
      <c r="D143" s="52">
        <v>8153524</v>
      </c>
      <c r="E143" s="44">
        <v>8879630</v>
      </c>
      <c r="F143" s="22"/>
    </row>
    <row r="144" spans="1:6" ht="15">
      <c r="A144" s="11">
        <v>2210</v>
      </c>
      <c r="B144" s="12" t="s">
        <v>103</v>
      </c>
      <c r="C144" s="61">
        <v>0</v>
      </c>
      <c r="D144" s="51">
        <v>0</v>
      </c>
      <c r="E144" s="43">
        <v>0</v>
      </c>
      <c r="F144" s="22"/>
    </row>
    <row r="145" spans="1:6" ht="15">
      <c r="A145" s="11">
        <v>2211</v>
      </c>
      <c r="B145" s="12" t="s">
        <v>188</v>
      </c>
      <c r="C145" s="61">
        <v>0</v>
      </c>
      <c r="D145" s="51">
        <v>0</v>
      </c>
      <c r="E145" s="43">
        <v>0</v>
      </c>
      <c r="F145" s="22"/>
    </row>
    <row r="146" spans="1:6" ht="15">
      <c r="A146" s="11">
        <v>2212</v>
      </c>
      <c r="B146" s="12" t="s">
        <v>189</v>
      </c>
      <c r="C146" s="61">
        <v>0</v>
      </c>
      <c r="D146" s="51">
        <v>0</v>
      </c>
      <c r="E146" s="43">
        <v>0</v>
      </c>
      <c r="F146" s="22"/>
    </row>
    <row r="147" spans="1:6" ht="15">
      <c r="A147" s="11">
        <v>2220</v>
      </c>
      <c r="B147" s="12" t="s">
        <v>104</v>
      </c>
      <c r="C147" s="61">
        <v>0</v>
      </c>
      <c r="D147" s="51">
        <v>0</v>
      </c>
      <c r="E147" s="43">
        <v>0</v>
      </c>
      <c r="F147" s="22"/>
    </row>
    <row r="148" spans="1:6" ht="15">
      <c r="A148" s="11">
        <v>2221</v>
      </c>
      <c r="B148" s="12" t="s">
        <v>190</v>
      </c>
      <c r="C148" s="61">
        <v>0</v>
      </c>
      <c r="D148" s="51">
        <v>0</v>
      </c>
      <c r="E148" s="43">
        <v>0</v>
      </c>
      <c r="F148" s="22"/>
    </row>
    <row r="149" spans="1:6" ht="22.5">
      <c r="A149" s="11">
        <v>2222</v>
      </c>
      <c r="B149" s="12" t="s">
        <v>191</v>
      </c>
      <c r="C149" s="61">
        <v>0</v>
      </c>
      <c r="D149" s="51">
        <v>0</v>
      </c>
      <c r="E149" s="43">
        <v>0</v>
      </c>
      <c r="F149" s="22"/>
    </row>
    <row r="150" spans="1:6" ht="15">
      <c r="A150" s="11">
        <v>2229</v>
      </c>
      <c r="B150" s="12" t="s">
        <v>192</v>
      </c>
      <c r="C150" s="61">
        <v>0</v>
      </c>
      <c r="D150" s="51">
        <v>0</v>
      </c>
      <c r="E150" s="43">
        <v>0</v>
      </c>
      <c r="F150" s="22"/>
    </row>
    <row r="151" spans="1:6" ht="15">
      <c r="A151" s="11">
        <v>2230</v>
      </c>
      <c r="B151" s="12" t="s">
        <v>65</v>
      </c>
      <c r="C151" s="61">
        <v>7409918</v>
      </c>
      <c r="D151" s="55">
        <v>8144774</v>
      </c>
      <c r="E151" s="47">
        <v>8879630</v>
      </c>
      <c r="F151" s="22" t="s">
        <v>60</v>
      </c>
    </row>
    <row r="152" spans="1:6" ht="15">
      <c r="A152" s="11">
        <v>2231</v>
      </c>
      <c r="B152" s="12" t="s">
        <v>193</v>
      </c>
      <c r="C152" s="61">
        <v>0</v>
      </c>
      <c r="D152" s="51">
        <v>0</v>
      </c>
      <c r="E152" s="47">
        <v>0</v>
      </c>
      <c r="F152" s="22"/>
    </row>
    <row r="153" spans="1:6" ht="15">
      <c r="A153" s="11">
        <v>2232</v>
      </c>
      <c r="B153" s="12" t="s">
        <v>194</v>
      </c>
      <c r="C153" s="61">
        <v>0</v>
      </c>
      <c r="D153" s="51">
        <v>0</v>
      </c>
      <c r="E153" s="47">
        <v>0</v>
      </c>
      <c r="F153" s="22"/>
    </row>
    <row r="154" spans="1:6" ht="15">
      <c r="A154" s="11">
        <v>2233</v>
      </c>
      <c r="B154" s="12" t="s">
        <v>66</v>
      </c>
      <c r="C154" s="61">
        <v>7409918</v>
      </c>
      <c r="D154" s="55">
        <v>8144774</v>
      </c>
      <c r="E154" s="47">
        <v>8879630</v>
      </c>
      <c r="F154" s="22"/>
    </row>
    <row r="155" spans="1:6" ht="15">
      <c r="A155" s="11">
        <v>2234</v>
      </c>
      <c r="B155" s="12" t="s">
        <v>195</v>
      </c>
      <c r="C155" s="61">
        <v>0</v>
      </c>
      <c r="D155" s="51">
        <v>0</v>
      </c>
      <c r="E155" s="43">
        <v>0</v>
      </c>
      <c r="F155" s="22"/>
    </row>
    <row r="156" spans="1:6" ht="15">
      <c r="A156" s="11">
        <v>2235</v>
      </c>
      <c r="B156" s="12" t="s">
        <v>196</v>
      </c>
      <c r="C156" s="61">
        <v>0</v>
      </c>
      <c r="D156" s="51">
        <v>0</v>
      </c>
      <c r="E156" s="43">
        <v>0</v>
      </c>
      <c r="F156" s="22"/>
    </row>
    <row r="157" spans="1:6" ht="15">
      <c r="A157" s="11">
        <v>2240</v>
      </c>
      <c r="B157" s="12" t="s">
        <v>67</v>
      </c>
      <c r="C157" s="61">
        <v>0</v>
      </c>
      <c r="D157" s="51">
        <v>0</v>
      </c>
      <c r="E157" s="43">
        <v>0</v>
      </c>
      <c r="F157" s="22" t="s">
        <v>63</v>
      </c>
    </row>
    <row r="158" spans="1:6" ht="15">
      <c r="A158" s="11">
        <v>2241</v>
      </c>
      <c r="B158" s="12" t="s">
        <v>197</v>
      </c>
      <c r="C158" s="61">
        <v>0</v>
      </c>
      <c r="D158" s="51">
        <v>0</v>
      </c>
      <c r="E158" s="43">
        <v>0</v>
      </c>
      <c r="F158" s="22"/>
    </row>
    <row r="159" spans="1:6" ht="15">
      <c r="A159" s="11">
        <v>2242</v>
      </c>
      <c r="B159" s="12" t="s">
        <v>198</v>
      </c>
      <c r="C159" s="61">
        <v>0</v>
      </c>
      <c r="D159" s="51">
        <v>0</v>
      </c>
      <c r="E159" s="43">
        <v>0</v>
      </c>
      <c r="F159" s="22"/>
    </row>
    <row r="160" spans="1:6" ht="15">
      <c r="A160" s="11">
        <v>2249</v>
      </c>
      <c r="B160" s="12" t="s">
        <v>199</v>
      </c>
      <c r="C160" s="61">
        <v>0</v>
      </c>
      <c r="D160" s="51">
        <v>0</v>
      </c>
      <c r="E160" s="43">
        <v>0</v>
      </c>
      <c r="F160" s="22"/>
    </row>
    <row r="161" spans="1:6" ht="22.5">
      <c r="A161" s="11">
        <v>2250</v>
      </c>
      <c r="B161" s="12" t="s">
        <v>105</v>
      </c>
      <c r="C161" s="61">
        <v>8750</v>
      </c>
      <c r="D161" s="55">
        <v>8750</v>
      </c>
      <c r="E161" s="43">
        <v>0</v>
      </c>
      <c r="F161" s="22" t="s">
        <v>68</v>
      </c>
    </row>
    <row r="162" spans="1:6" ht="15">
      <c r="A162" s="11">
        <v>2251</v>
      </c>
      <c r="B162" s="12" t="s">
        <v>200</v>
      </c>
      <c r="C162" s="61">
        <v>8750</v>
      </c>
      <c r="D162" s="55">
        <v>8750</v>
      </c>
      <c r="E162" s="43">
        <v>0</v>
      </c>
      <c r="F162" s="22"/>
    </row>
    <row r="163" spans="1:6" ht="15">
      <c r="A163" s="11">
        <v>2252</v>
      </c>
      <c r="B163" s="12" t="s">
        <v>201</v>
      </c>
      <c r="C163" s="61">
        <v>0</v>
      </c>
      <c r="D163" s="51">
        <v>0</v>
      </c>
      <c r="E163" s="43">
        <v>0</v>
      </c>
      <c r="F163" s="22"/>
    </row>
    <row r="164" spans="1:6" ht="15">
      <c r="A164" s="11">
        <v>2253</v>
      </c>
      <c r="B164" s="12" t="s">
        <v>202</v>
      </c>
      <c r="C164" s="61">
        <v>0</v>
      </c>
      <c r="D164" s="51">
        <v>0</v>
      </c>
      <c r="E164" s="43">
        <v>0</v>
      </c>
      <c r="F164" s="22"/>
    </row>
    <row r="165" spans="1:6" ht="22.5">
      <c r="A165" s="11">
        <v>2254</v>
      </c>
      <c r="B165" s="12" t="s">
        <v>203</v>
      </c>
      <c r="C165" s="61">
        <v>0</v>
      </c>
      <c r="D165" s="51">
        <v>0</v>
      </c>
      <c r="E165" s="43">
        <v>0</v>
      </c>
      <c r="F165" s="22"/>
    </row>
    <row r="166" spans="1:6" ht="22.5">
      <c r="A166" s="11">
        <v>2255</v>
      </c>
      <c r="B166" s="12" t="s">
        <v>204</v>
      </c>
      <c r="C166" s="61">
        <v>0</v>
      </c>
      <c r="D166" s="51">
        <v>0</v>
      </c>
      <c r="E166" s="43">
        <v>0</v>
      </c>
      <c r="F166" s="22"/>
    </row>
    <row r="167" spans="1:6" ht="15">
      <c r="A167" s="11">
        <v>2256</v>
      </c>
      <c r="B167" s="12" t="s">
        <v>205</v>
      </c>
      <c r="C167" s="61">
        <v>0</v>
      </c>
      <c r="D167" s="51">
        <v>0</v>
      </c>
      <c r="E167" s="43">
        <v>0</v>
      </c>
      <c r="F167" s="22"/>
    </row>
    <row r="168" spans="1:6" ht="15">
      <c r="A168" s="11">
        <v>2260</v>
      </c>
      <c r="B168" s="12" t="s">
        <v>106</v>
      </c>
      <c r="C168" s="61">
        <v>0</v>
      </c>
      <c r="D168" s="51">
        <v>0</v>
      </c>
      <c r="E168" s="43">
        <v>0</v>
      </c>
      <c r="F168" s="22"/>
    </row>
    <row r="169" spans="1:6" ht="15">
      <c r="A169" s="11">
        <v>2261</v>
      </c>
      <c r="B169" s="12" t="s">
        <v>206</v>
      </c>
      <c r="C169" s="61">
        <v>0</v>
      </c>
      <c r="D169" s="51">
        <v>0</v>
      </c>
      <c r="E169" s="43">
        <v>0</v>
      </c>
      <c r="F169" s="22"/>
    </row>
    <row r="170" spans="1:6" ht="15">
      <c r="A170" s="11">
        <v>2262</v>
      </c>
      <c r="B170" s="12" t="s">
        <v>207</v>
      </c>
      <c r="C170" s="61">
        <v>0</v>
      </c>
      <c r="D170" s="51">
        <v>0</v>
      </c>
      <c r="E170" s="43">
        <v>0</v>
      </c>
      <c r="F170" s="22"/>
    </row>
    <row r="171" spans="1:6" ht="15">
      <c r="A171" s="11">
        <v>2263</v>
      </c>
      <c r="B171" s="12" t="s">
        <v>208</v>
      </c>
      <c r="C171" s="61">
        <v>0</v>
      </c>
      <c r="D171" s="51">
        <v>0</v>
      </c>
      <c r="E171" s="43">
        <v>0</v>
      </c>
      <c r="F171" s="22"/>
    </row>
    <row r="172" spans="1:6" ht="15">
      <c r="A172" s="11">
        <v>2269</v>
      </c>
      <c r="B172" s="12" t="s">
        <v>209</v>
      </c>
      <c r="C172" s="61">
        <v>0</v>
      </c>
      <c r="D172" s="51">
        <v>0</v>
      </c>
      <c r="E172" s="43">
        <v>0</v>
      </c>
      <c r="F172" s="22"/>
    </row>
    <row r="173" spans="1:6" ht="15">
      <c r="A173" s="15">
        <v>3000</v>
      </c>
      <c r="B173" s="14" t="s">
        <v>69</v>
      </c>
      <c r="C173" s="60">
        <v>354743696.47</v>
      </c>
      <c r="D173" s="54">
        <v>319405235.13</v>
      </c>
      <c r="E173" s="46">
        <v>312102671.44</v>
      </c>
      <c r="F173" s="23"/>
    </row>
    <row r="174" spans="1:6" ht="15">
      <c r="A174" s="15">
        <v>3100</v>
      </c>
      <c r="B174" s="14" t="s">
        <v>70</v>
      </c>
      <c r="C174" s="61">
        <v>158978240.09</v>
      </c>
      <c r="D174" s="52">
        <v>158978240.09</v>
      </c>
      <c r="E174" s="46">
        <v>157427149.36</v>
      </c>
      <c r="F174" s="22" t="s">
        <v>71</v>
      </c>
    </row>
    <row r="175" spans="1:6" ht="15">
      <c r="A175" s="11">
        <v>3110</v>
      </c>
      <c r="B175" s="12" t="s">
        <v>72</v>
      </c>
      <c r="C175" s="61">
        <v>154274652.55</v>
      </c>
      <c r="D175" s="55">
        <v>154274652.55</v>
      </c>
      <c r="E175" s="47">
        <v>153504174.76</v>
      </c>
      <c r="F175" s="22"/>
    </row>
    <row r="176" spans="1:6" ht="15">
      <c r="A176" s="11">
        <v>3120</v>
      </c>
      <c r="B176" s="12" t="s">
        <v>73</v>
      </c>
      <c r="C176" s="61">
        <v>4703587.54</v>
      </c>
      <c r="D176" s="55">
        <v>4703587.54</v>
      </c>
      <c r="E176" s="47">
        <v>3922974.6</v>
      </c>
      <c r="F176" s="22"/>
    </row>
    <row r="177" spans="1:6" ht="15">
      <c r="A177" s="11">
        <v>3130</v>
      </c>
      <c r="B177" s="12" t="s">
        <v>81</v>
      </c>
      <c r="C177" s="61">
        <v>0</v>
      </c>
      <c r="D177" s="51">
        <v>0</v>
      </c>
      <c r="E177" s="47">
        <v>0</v>
      </c>
      <c r="F177" s="22"/>
    </row>
    <row r="178" spans="1:6" ht="15">
      <c r="A178" s="15">
        <v>3200</v>
      </c>
      <c r="B178" s="14" t="s">
        <v>74</v>
      </c>
      <c r="C178" s="61">
        <v>195765456.38</v>
      </c>
      <c r="D178" s="52">
        <v>160426995.04</v>
      </c>
      <c r="E178" s="46">
        <v>154675522.08</v>
      </c>
      <c r="F178" s="22" t="s">
        <v>75</v>
      </c>
    </row>
    <row r="179" spans="1:6" ht="15">
      <c r="A179" s="11">
        <v>3210</v>
      </c>
      <c r="B179" s="12" t="s">
        <v>76</v>
      </c>
      <c r="C179" s="61">
        <v>35371388.44</v>
      </c>
      <c r="D179" s="55">
        <v>35679944.15</v>
      </c>
      <c r="E179" s="47">
        <v>67130302.93</v>
      </c>
      <c r="F179" s="22"/>
    </row>
    <row r="180" spans="1:6" ht="15">
      <c r="A180" s="11">
        <v>3220</v>
      </c>
      <c r="B180" s="12" t="s">
        <v>77</v>
      </c>
      <c r="C180" s="61">
        <v>160365005.12</v>
      </c>
      <c r="D180" s="55">
        <v>124717988.07</v>
      </c>
      <c r="E180" s="47">
        <v>87532424.94</v>
      </c>
      <c r="F180" s="22"/>
    </row>
    <row r="181" spans="1:6" ht="15">
      <c r="A181" s="11">
        <v>3230</v>
      </c>
      <c r="B181" s="12" t="s">
        <v>82</v>
      </c>
      <c r="C181" s="61">
        <v>29062.82</v>
      </c>
      <c r="D181" s="55">
        <v>29062.82</v>
      </c>
      <c r="E181" s="47">
        <v>12794.21</v>
      </c>
      <c r="F181" s="22"/>
    </row>
    <row r="182" spans="1:6" ht="15">
      <c r="A182" s="11">
        <v>3231</v>
      </c>
      <c r="B182" s="12" t="s">
        <v>210</v>
      </c>
      <c r="C182" s="61">
        <v>16268.61</v>
      </c>
      <c r="D182" s="55">
        <v>16268.61</v>
      </c>
      <c r="E182" s="47">
        <v>0</v>
      </c>
      <c r="F182" s="22"/>
    </row>
    <row r="183" spans="1:6" ht="15">
      <c r="A183" s="11">
        <v>3232</v>
      </c>
      <c r="B183" s="12" t="s">
        <v>211</v>
      </c>
      <c r="C183" s="61">
        <v>12794.21</v>
      </c>
      <c r="D183" s="55">
        <v>12794.21</v>
      </c>
      <c r="E183" s="47">
        <v>12794.21</v>
      </c>
      <c r="F183" s="22"/>
    </row>
    <row r="184" spans="1:6" ht="15">
      <c r="A184" s="11">
        <v>3233</v>
      </c>
      <c r="B184" s="12" t="s">
        <v>212</v>
      </c>
      <c r="C184" s="61">
        <v>0</v>
      </c>
      <c r="D184" s="51">
        <v>0</v>
      </c>
      <c r="E184" s="43">
        <v>0</v>
      </c>
      <c r="F184" s="22"/>
    </row>
    <row r="185" spans="1:6" ht="15">
      <c r="A185" s="11">
        <v>3239</v>
      </c>
      <c r="B185" s="12" t="s">
        <v>213</v>
      </c>
      <c r="C185" s="61">
        <v>0</v>
      </c>
      <c r="D185" s="51">
        <v>0</v>
      </c>
      <c r="E185" s="43">
        <v>0</v>
      </c>
      <c r="F185" s="22"/>
    </row>
    <row r="186" spans="1:6" ht="15">
      <c r="A186" s="11">
        <v>3240</v>
      </c>
      <c r="B186" s="12" t="s">
        <v>83</v>
      </c>
      <c r="C186" s="61">
        <v>0</v>
      </c>
      <c r="D186" s="51">
        <v>0</v>
      </c>
      <c r="E186" s="43">
        <v>0</v>
      </c>
      <c r="F186" s="22"/>
    </row>
    <row r="187" spans="1:6" ht="15">
      <c r="A187" s="11">
        <v>3241</v>
      </c>
      <c r="B187" s="12" t="s">
        <v>214</v>
      </c>
      <c r="C187" s="61">
        <v>0</v>
      </c>
      <c r="D187" s="51">
        <v>0</v>
      </c>
      <c r="E187" s="43">
        <v>0</v>
      </c>
      <c r="F187" s="22"/>
    </row>
    <row r="188" spans="1:6" ht="15">
      <c r="A188" s="11">
        <v>3242</v>
      </c>
      <c r="B188" s="12" t="s">
        <v>215</v>
      </c>
      <c r="C188" s="61">
        <v>0</v>
      </c>
      <c r="D188" s="51">
        <v>0</v>
      </c>
      <c r="E188" s="43">
        <v>0</v>
      </c>
      <c r="F188" s="22"/>
    </row>
    <row r="189" spans="1:6" ht="15">
      <c r="A189" s="11">
        <v>3243</v>
      </c>
      <c r="B189" s="12" t="s">
        <v>216</v>
      </c>
      <c r="C189" s="61">
        <v>0</v>
      </c>
      <c r="D189" s="51">
        <v>0</v>
      </c>
      <c r="E189" s="43">
        <v>0</v>
      </c>
      <c r="F189" s="22"/>
    </row>
    <row r="190" spans="1:6" ht="15">
      <c r="A190" s="11">
        <v>3250</v>
      </c>
      <c r="B190" s="12" t="s">
        <v>109</v>
      </c>
      <c r="C190" s="61">
        <v>0</v>
      </c>
      <c r="D190" s="51">
        <v>0</v>
      </c>
      <c r="E190" s="43">
        <v>0</v>
      </c>
      <c r="F190" s="22"/>
    </row>
    <row r="191" spans="1:6" ht="15">
      <c r="A191" s="11">
        <v>3251</v>
      </c>
      <c r="B191" s="12" t="s">
        <v>217</v>
      </c>
      <c r="C191" s="61">
        <v>0</v>
      </c>
      <c r="D191" s="51">
        <v>0</v>
      </c>
      <c r="E191" s="43">
        <v>0</v>
      </c>
      <c r="F191" s="22"/>
    </row>
    <row r="192" spans="1:6" ht="15">
      <c r="A192" s="11">
        <v>3252</v>
      </c>
      <c r="B192" s="12" t="s">
        <v>218</v>
      </c>
      <c r="C192" s="61">
        <v>0</v>
      </c>
      <c r="D192" s="51">
        <v>0</v>
      </c>
      <c r="E192" s="43">
        <v>0</v>
      </c>
      <c r="F192" s="22"/>
    </row>
    <row r="193" spans="1:6" ht="22.5">
      <c r="A193" s="15">
        <v>3300</v>
      </c>
      <c r="B193" s="14" t="s">
        <v>78</v>
      </c>
      <c r="C193" s="61">
        <v>0</v>
      </c>
      <c r="D193" s="56">
        <v>0</v>
      </c>
      <c r="E193" s="44">
        <v>0</v>
      </c>
      <c r="F193" s="22"/>
    </row>
    <row r="194" spans="1:6" ht="15">
      <c r="A194" s="11">
        <v>3310</v>
      </c>
      <c r="B194" s="12" t="s">
        <v>79</v>
      </c>
      <c r="C194" s="61">
        <v>0</v>
      </c>
      <c r="D194" s="51">
        <v>0</v>
      </c>
      <c r="E194" s="43">
        <v>0</v>
      </c>
      <c r="F194" s="22"/>
    </row>
    <row r="195" spans="1:6" ht="15">
      <c r="A195" s="16">
        <v>3320</v>
      </c>
      <c r="B195" s="17" t="s">
        <v>80</v>
      </c>
      <c r="C195" s="62">
        <v>0</v>
      </c>
      <c r="D195" s="53">
        <v>0</v>
      </c>
      <c r="E195" s="45">
        <v>0</v>
      </c>
      <c r="F195" s="24"/>
    </row>
  </sheetData>
  <sheetProtection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58"/>
  <sheetViews>
    <sheetView tabSelected="1" view="pageBreakPreview" zoomScaleSheetLayoutView="100" zoomScalePageLayoutView="0" workbookViewId="0" topLeftCell="B1">
      <selection activeCell="H13" sqref="H13"/>
    </sheetView>
  </sheetViews>
  <sheetFormatPr defaultColWidth="11.421875" defaultRowHeight="15"/>
  <cols>
    <col min="1" max="1" width="4.421875" style="25" hidden="1" customWidth="1"/>
    <col min="2" max="2" width="46.57421875" style="25" customWidth="1"/>
    <col min="3" max="3" width="15.00390625" style="25" bestFit="1" customWidth="1"/>
    <col min="4" max="4" width="14.140625" style="25" bestFit="1" customWidth="1"/>
    <col min="5" max="5" width="3.421875" style="25" customWidth="1"/>
    <col min="6" max="6" width="4.421875" style="25" hidden="1" customWidth="1"/>
    <col min="7" max="7" width="46.57421875" style="25" customWidth="1"/>
    <col min="8" max="9" width="15.00390625" style="25" bestFit="1" customWidth="1"/>
    <col min="10" max="10" width="11.421875" style="25" customWidth="1"/>
    <col min="11" max="12" width="11.57421875" style="25" bestFit="1" customWidth="1"/>
    <col min="13" max="16384" width="11.421875" style="25" customWidth="1"/>
  </cols>
  <sheetData>
    <row r="1" spans="1:9" ht="60" customHeight="1">
      <c r="A1" s="10"/>
      <c r="B1" s="69" t="s">
        <v>224</v>
      </c>
      <c r="C1" s="70"/>
      <c r="D1" s="70"/>
      <c r="E1" s="70"/>
      <c r="F1" s="70"/>
      <c r="G1" s="70"/>
      <c r="H1" s="70"/>
      <c r="I1" s="70"/>
    </row>
    <row r="2" spans="1:9" s="29" customFormat="1" ht="8.25" customHeight="1">
      <c r="A2" s="10"/>
      <c r="B2" s="13"/>
      <c r="C2" s="35"/>
      <c r="D2" s="13"/>
      <c r="E2" s="13"/>
      <c r="F2" s="13"/>
      <c r="G2" s="13"/>
      <c r="H2" s="35"/>
      <c r="I2" s="13"/>
    </row>
    <row r="3" spans="1:9" s="29" customFormat="1" ht="17.25" customHeight="1">
      <c r="A3" s="10"/>
      <c r="B3" s="71" t="s">
        <v>91</v>
      </c>
      <c r="C3" s="73" t="s">
        <v>220</v>
      </c>
      <c r="D3" s="73"/>
      <c r="E3" s="38"/>
      <c r="F3" s="38"/>
      <c r="G3" s="73" t="s">
        <v>91</v>
      </c>
      <c r="H3" s="73" t="s">
        <v>220</v>
      </c>
      <c r="I3" s="73"/>
    </row>
    <row r="4" spans="1:9" s="29" customFormat="1" ht="15" customHeight="1">
      <c r="A4" s="10"/>
      <c r="B4" s="72"/>
      <c r="C4" s="39">
        <v>2018</v>
      </c>
      <c r="D4" s="39">
        <v>2017</v>
      </c>
      <c r="E4" s="39"/>
      <c r="F4" s="39"/>
      <c r="G4" s="74"/>
      <c r="H4" s="39">
        <v>2018</v>
      </c>
      <c r="I4" s="39">
        <v>2017</v>
      </c>
    </row>
    <row r="5" spans="1:9" ht="15">
      <c r="A5" s="9">
        <v>1000</v>
      </c>
      <c r="B5" s="30" t="s">
        <v>3</v>
      </c>
      <c r="C5" s="2"/>
      <c r="D5" s="18"/>
      <c r="E5" s="3"/>
      <c r="F5" s="9">
        <v>2000</v>
      </c>
      <c r="G5" s="2" t="s">
        <v>49</v>
      </c>
      <c r="H5" s="2"/>
      <c r="I5" s="18"/>
    </row>
    <row r="6" spans="1:9" ht="15">
      <c r="A6" s="9"/>
      <c r="B6" s="30"/>
      <c r="C6" s="2"/>
      <c r="D6" s="18"/>
      <c r="E6" s="3"/>
      <c r="F6" s="26"/>
      <c r="G6" s="26"/>
      <c r="H6" s="26"/>
      <c r="I6" s="8"/>
    </row>
    <row r="7" spans="1:9" ht="15">
      <c r="A7" s="9">
        <v>1100</v>
      </c>
      <c r="B7" s="30" t="s">
        <v>4</v>
      </c>
      <c r="C7" s="2"/>
      <c r="D7" s="3"/>
      <c r="E7" s="3"/>
      <c r="F7" s="9">
        <v>2100</v>
      </c>
      <c r="G7" s="2" t="s">
        <v>50</v>
      </c>
      <c r="H7" s="2"/>
      <c r="I7" s="26"/>
    </row>
    <row r="8" spans="1:9" ht="15">
      <c r="A8" s="6">
        <v>1110</v>
      </c>
      <c r="B8" s="31" t="s">
        <v>5</v>
      </c>
      <c r="C8" s="63">
        <v>14271327.92</v>
      </c>
      <c r="D8" s="7">
        <f>+VLOOKUP($A8,'110'!$A$5:$E$194,4,FALSE)</f>
        <v>56176010.66</v>
      </c>
      <c r="E8" s="3"/>
      <c r="F8" s="6">
        <v>2110</v>
      </c>
      <c r="G8" s="5" t="s">
        <v>51</v>
      </c>
      <c r="H8" s="78">
        <v>7010840.8100000005</v>
      </c>
      <c r="I8" s="7">
        <f>+VLOOKUP($F8,'110'!$A$5:$E$194,4,FALSE)</f>
        <v>16022779.96</v>
      </c>
    </row>
    <row r="9" spans="1:9" ht="15">
      <c r="A9" s="6">
        <v>1120</v>
      </c>
      <c r="B9" s="31" t="s">
        <v>7</v>
      </c>
      <c r="C9" s="63">
        <v>5116774.459999999</v>
      </c>
      <c r="D9" s="7">
        <f>+VLOOKUP($A9,'110'!$A$5:$E$194,4,FALSE)</f>
        <v>6629369.96</v>
      </c>
      <c r="E9" s="7"/>
      <c r="F9" s="6">
        <v>2120</v>
      </c>
      <c r="G9" s="5" t="s">
        <v>96</v>
      </c>
      <c r="H9" s="65">
        <v>0</v>
      </c>
      <c r="I9" s="7">
        <f>+VLOOKUP($F9,'110'!$A$5:$E$194,4,FALSE)</f>
        <v>0</v>
      </c>
    </row>
    <row r="10" spans="1:9" ht="15">
      <c r="A10" s="6">
        <v>1130</v>
      </c>
      <c r="B10" s="31" t="s">
        <v>16</v>
      </c>
      <c r="C10" s="63">
        <v>3066069.4699999997</v>
      </c>
      <c r="D10" s="7">
        <f>+VLOOKUP($A10,'110'!$A$5:$E$194,4,FALSE)</f>
        <v>15172254.24</v>
      </c>
      <c r="E10" s="7"/>
      <c r="F10" s="6">
        <v>2130</v>
      </c>
      <c r="G10" s="5" t="s">
        <v>59</v>
      </c>
      <c r="H10" s="65">
        <v>0</v>
      </c>
      <c r="I10" s="7">
        <f>+VLOOKUP($F10,'110'!$A$5:$E$194,4,FALSE)</f>
        <v>0</v>
      </c>
    </row>
    <row r="11" spans="1:9" ht="15">
      <c r="A11" s="4">
        <v>1140</v>
      </c>
      <c r="B11" s="31" t="s">
        <v>84</v>
      </c>
      <c r="C11" s="7">
        <f>+VLOOKUP($A11,'110'!$A$5:$E$194,3,FALSE)</f>
        <v>0</v>
      </c>
      <c r="D11" s="7">
        <f>+VLOOKUP($A11,'110'!$A$5:$E$194,4,FALSE)</f>
        <v>0</v>
      </c>
      <c r="E11" s="7"/>
      <c r="F11" s="6">
        <v>2140</v>
      </c>
      <c r="G11" s="5" t="s">
        <v>97</v>
      </c>
      <c r="H11" s="7">
        <f>+VLOOKUP($F11,'110'!$A$5:$E$194,3,FALSE)</f>
        <v>0</v>
      </c>
      <c r="I11" s="7">
        <f>+VLOOKUP($F11,'110'!$A$5:$E$194,4,FALSE)</f>
        <v>0</v>
      </c>
    </row>
    <row r="12" spans="1:9" ht="15">
      <c r="A12" s="6">
        <v>1150</v>
      </c>
      <c r="B12" s="31" t="s">
        <v>19</v>
      </c>
      <c r="C12" s="7">
        <f>+VLOOKUP($A12,'110'!$A$5:$E$194,3,FALSE)</f>
        <v>0</v>
      </c>
      <c r="D12" s="7">
        <f>+VLOOKUP($A12,'110'!$A$5:$E$194,4,FALSE)</f>
        <v>0</v>
      </c>
      <c r="E12" s="7"/>
      <c r="F12" s="6">
        <v>2150</v>
      </c>
      <c r="G12" s="5" t="s">
        <v>98</v>
      </c>
      <c r="H12" s="7">
        <v>4000000</v>
      </c>
      <c r="I12" s="7">
        <f>+VLOOKUP($F12,'110'!$A$5:$E$194,4,FALSE)</f>
        <v>0</v>
      </c>
    </row>
    <row r="13" spans="1:9" ht="22.5">
      <c r="A13" s="4">
        <v>1160</v>
      </c>
      <c r="B13" s="31" t="s">
        <v>85</v>
      </c>
      <c r="C13" s="7">
        <f>+VLOOKUP($A13,'110'!$A$5:$E$194,3,FALSE)</f>
        <v>0</v>
      </c>
      <c r="D13" s="7">
        <f>+VLOOKUP($A13,'110'!$A$5:$E$194,4,FALSE)</f>
        <v>0</v>
      </c>
      <c r="E13" s="7"/>
      <c r="F13" s="6">
        <v>2160</v>
      </c>
      <c r="G13" s="5" t="s">
        <v>99</v>
      </c>
      <c r="H13" s="7">
        <f>+VLOOKUP($F13,'110'!$A$5:$E$194,3,FALSE)</f>
        <v>0</v>
      </c>
      <c r="I13" s="7">
        <f>+VLOOKUP($F13,'110'!$A$5:$E$194,4,FALSE)</f>
        <v>0</v>
      </c>
    </row>
    <row r="14" spans="1:9" ht="15">
      <c r="A14" s="4">
        <v>1190</v>
      </c>
      <c r="B14" s="31" t="s">
        <v>86</v>
      </c>
      <c r="C14" s="7">
        <f>+VLOOKUP($A14,'110'!$A$5:$E$194,3,FALSE)</f>
        <v>0</v>
      </c>
      <c r="D14" s="7">
        <f>+VLOOKUP($A14,'110'!$A$5:$E$194,4,FALSE)</f>
        <v>0</v>
      </c>
      <c r="E14" s="7"/>
      <c r="F14" s="6">
        <v>2170</v>
      </c>
      <c r="G14" s="5" t="s">
        <v>100</v>
      </c>
      <c r="H14" s="7">
        <f>+VLOOKUP($F14,'110'!$A$5:$E$194,3,FALSE)</f>
        <v>0</v>
      </c>
      <c r="I14" s="7">
        <f>+VLOOKUP($F14,'110'!$A$5:$E$194,4,FALSE)</f>
        <v>0</v>
      </c>
    </row>
    <row r="15" spans="1:9" ht="15">
      <c r="A15" s="6"/>
      <c r="B15" s="30" t="s">
        <v>93</v>
      </c>
      <c r="C15" s="1">
        <f>+SUM(C8:C14)</f>
        <v>22454171.849999998</v>
      </c>
      <c r="D15" s="1">
        <f>+SUM(D8:D14)</f>
        <v>77977634.86</v>
      </c>
      <c r="E15" s="7"/>
      <c r="F15" s="6">
        <v>2190</v>
      </c>
      <c r="G15" s="5" t="s">
        <v>101</v>
      </c>
      <c r="H15" s="7">
        <f>+VLOOKUP($F15,'110'!$A$5:$E$194,3,FALSE)</f>
        <v>0</v>
      </c>
      <c r="I15" s="7">
        <f>+VLOOKUP($F15,'110'!$A$5:$E$194,4,FALSE)</f>
        <v>0</v>
      </c>
    </row>
    <row r="16" spans="1:9" ht="15">
      <c r="A16" s="6"/>
      <c r="B16" s="32"/>
      <c r="C16" s="26"/>
      <c r="D16" s="26"/>
      <c r="E16" s="7"/>
      <c r="F16" s="7"/>
      <c r="G16" s="2" t="s">
        <v>102</v>
      </c>
      <c r="H16" s="1">
        <f>+SUM(H8:H14)</f>
        <v>11010840.81</v>
      </c>
      <c r="I16" s="1">
        <f>+SUM(I8:I14)</f>
        <v>16022779.96</v>
      </c>
    </row>
    <row r="17" spans="1:9" ht="15">
      <c r="A17" s="9">
        <v>1200</v>
      </c>
      <c r="B17" s="30" t="s">
        <v>22</v>
      </c>
      <c r="C17" s="3"/>
      <c r="D17" s="3"/>
      <c r="E17" s="7"/>
      <c r="F17" s="3"/>
      <c r="G17" s="26"/>
      <c r="H17" s="26"/>
      <c r="I17" s="26"/>
    </row>
    <row r="18" spans="1:9" ht="15">
      <c r="A18" s="4">
        <v>1210</v>
      </c>
      <c r="B18" s="31" t="s">
        <v>87</v>
      </c>
      <c r="C18" s="7">
        <f>+VLOOKUP($A18,'110'!$A$5:$E$194,3,FALSE)</f>
        <v>0</v>
      </c>
      <c r="D18" s="7">
        <f>+VLOOKUP($A18,'110'!$A$5:$E$194,4,FALSE)</f>
        <v>0</v>
      </c>
      <c r="E18" s="3"/>
      <c r="F18" s="9">
        <v>2200</v>
      </c>
      <c r="G18" s="2" t="s">
        <v>64</v>
      </c>
      <c r="H18" s="26"/>
      <c r="I18" s="26"/>
    </row>
    <row r="19" spans="1:9" ht="15">
      <c r="A19" s="4">
        <v>1220</v>
      </c>
      <c r="B19" s="31" t="s">
        <v>88</v>
      </c>
      <c r="C19" s="7">
        <f>+VLOOKUP($A19,'110'!$A$5:$E$194,3,FALSE)</f>
        <v>0</v>
      </c>
      <c r="D19" s="7">
        <f>+VLOOKUP($A19,'110'!$A$5:$E$194,4,FALSE)</f>
        <v>0</v>
      </c>
      <c r="E19" s="3"/>
      <c r="F19" s="6">
        <v>2210</v>
      </c>
      <c r="G19" s="5" t="s">
        <v>103</v>
      </c>
      <c r="H19" s="7">
        <f>+VLOOKUP($F19,'110'!$A$5:$E$194,3,FALSE)</f>
        <v>0</v>
      </c>
      <c r="I19" s="7">
        <f>+VLOOKUP($F19,'110'!$A$5:$E$194,4,FALSE)</f>
        <v>0</v>
      </c>
    </row>
    <row r="20" spans="1:9" ht="15">
      <c r="A20" s="6">
        <v>1230</v>
      </c>
      <c r="B20" s="31" t="s">
        <v>27</v>
      </c>
      <c r="C20" s="75">
        <v>235975497.49</v>
      </c>
      <c r="D20" s="7">
        <f>+VLOOKUP($A20,'110'!$A$5:$E$194,4,FALSE)</f>
        <v>244789791.78</v>
      </c>
      <c r="E20" s="3"/>
      <c r="F20" s="6">
        <v>2220</v>
      </c>
      <c r="G20" s="5" t="s">
        <v>104</v>
      </c>
      <c r="H20" s="7">
        <f>+VLOOKUP($F20,'110'!$A$5:$E$194,3,FALSE)</f>
        <v>0</v>
      </c>
      <c r="I20" s="7">
        <f>+VLOOKUP($F20,'110'!$A$5:$E$194,4,FALSE)</f>
        <v>0</v>
      </c>
    </row>
    <row r="21" spans="1:9" ht="15">
      <c r="A21" s="6">
        <v>1240</v>
      </c>
      <c r="B21" s="31" t="s">
        <v>33</v>
      </c>
      <c r="C21" s="75">
        <v>50373895.550000004</v>
      </c>
      <c r="D21" s="7">
        <f>+VLOOKUP($A21,'110'!$A$5:$E$194,4,FALSE)</f>
        <v>46157672.54</v>
      </c>
      <c r="E21" s="7"/>
      <c r="F21" s="6">
        <v>2230</v>
      </c>
      <c r="G21" s="5" t="s">
        <v>65</v>
      </c>
      <c r="H21" s="64">
        <v>7409918</v>
      </c>
      <c r="I21" s="7">
        <f>+VLOOKUP($F21,'110'!$A$5:$E$194,4,FALSE)</f>
        <v>8144774</v>
      </c>
    </row>
    <row r="22" spans="1:9" ht="15">
      <c r="A22" s="6">
        <v>1250</v>
      </c>
      <c r="B22" s="31" t="s">
        <v>41</v>
      </c>
      <c r="C22" s="75">
        <v>2265880</v>
      </c>
      <c r="D22" s="7">
        <f>+VLOOKUP($A22,'110'!$A$5:$E$194,4,FALSE)</f>
        <v>1689879.99</v>
      </c>
      <c r="E22" s="7"/>
      <c r="F22" s="6">
        <v>2240</v>
      </c>
      <c r="G22" s="5" t="s">
        <v>67</v>
      </c>
      <c r="H22" s="64">
        <v>0</v>
      </c>
      <c r="I22" s="7">
        <f>+VLOOKUP($F22,'110'!$A$5:$E$194,4,FALSE)</f>
        <v>0</v>
      </c>
    </row>
    <row r="23" spans="1:9" ht="22.5">
      <c r="A23" s="6">
        <v>1260</v>
      </c>
      <c r="B23" s="31" t="s">
        <v>44</v>
      </c>
      <c r="C23" s="75">
        <v>-35711854.419999994</v>
      </c>
      <c r="D23" s="7">
        <f>+VLOOKUP($A23,'110'!$A$5:$E$194,4,FALSE)</f>
        <v>-27033440.08</v>
      </c>
      <c r="E23" s="7"/>
      <c r="F23" s="6">
        <v>2250</v>
      </c>
      <c r="G23" s="5" t="s">
        <v>105</v>
      </c>
      <c r="H23" s="64">
        <v>8750</v>
      </c>
      <c r="I23" s="7">
        <f>+VLOOKUP($F23,'110'!$A$5:$E$194,4,FALSE)</f>
        <v>8750</v>
      </c>
    </row>
    <row r="24" spans="1:9" ht="15">
      <c r="A24" s="4">
        <v>1270</v>
      </c>
      <c r="B24" s="31" t="s">
        <v>89</v>
      </c>
      <c r="C24" s="76">
        <v>0</v>
      </c>
      <c r="D24" s="7">
        <f>+VLOOKUP($A24,'110'!$A$5:$E$194,4,FALSE)</f>
        <v>0</v>
      </c>
      <c r="E24" s="7"/>
      <c r="F24" s="6">
        <v>2260</v>
      </c>
      <c r="G24" s="5" t="s">
        <v>106</v>
      </c>
      <c r="H24" s="7">
        <f>+VLOOKUP($F24,'110'!$A$5:$E$194,3,FALSE)</f>
        <v>0</v>
      </c>
      <c r="I24" s="7">
        <f>+VLOOKUP($F24,'110'!$A$5:$E$194,4,FALSE)</f>
        <v>0</v>
      </c>
    </row>
    <row r="25" spans="1:9" ht="15">
      <c r="A25" s="4">
        <v>1280</v>
      </c>
      <c r="B25" s="31" t="s">
        <v>90</v>
      </c>
      <c r="C25" s="76">
        <v>0</v>
      </c>
      <c r="D25" s="7">
        <f>+VLOOKUP($A25,'110'!$A$5:$E$194,4,FALSE)</f>
        <v>0</v>
      </c>
      <c r="E25" s="7"/>
      <c r="F25" s="7"/>
      <c r="G25" s="2" t="s">
        <v>107</v>
      </c>
      <c r="H25" s="1">
        <f>+SUM(H19:H24)</f>
        <v>7418668</v>
      </c>
      <c r="I25" s="1">
        <f>+SUM(I19:I24)</f>
        <v>8153524</v>
      </c>
    </row>
    <row r="26" spans="1:9" ht="15">
      <c r="A26" s="6">
        <v>1290</v>
      </c>
      <c r="B26" s="31" t="s">
        <v>47</v>
      </c>
      <c r="C26" s="77">
        <v>0</v>
      </c>
      <c r="D26" s="7">
        <f>+VLOOKUP($A26,'110'!$A$5:$E$194,4,FALSE)</f>
        <v>0</v>
      </c>
      <c r="E26" s="7"/>
      <c r="F26" s="7"/>
      <c r="G26" s="26"/>
      <c r="H26" s="26"/>
      <c r="I26" s="26"/>
    </row>
    <row r="27" spans="2:9" ht="15">
      <c r="B27" s="30" t="s">
        <v>94</v>
      </c>
      <c r="C27" s="1">
        <f>+SUM(C18:C26)</f>
        <v>252903418.62000003</v>
      </c>
      <c r="D27" s="1">
        <f>+SUM(D18:D26)</f>
        <v>265603904.23000002</v>
      </c>
      <c r="E27" s="7"/>
      <c r="F27" s="26"/>
      <c r="G27" s="2" t="s">
        <v>108</v>
      </c>
      <c r="H27" s="1">
        <f>+H16+H25</f>
        <v>18429508.810000002</v>
      </c>
      <c r="I27" s="1">
        <f>+I16+I25</f>
        <v>24176303.96</v>
      </c>
    </row>
    <row r="28" spans="2:9" ht="15">
      <c r="B28" s="32"/>
      <c r="C28" s="26"/>
      <c r="D28" s="26"/>
      <c r="E28" s="26"/>
      <c r="F28" s="26"/>
      <c r="G28" s="26"/>
      <c r="H28" s="26"/>
      <c r="I28" s="26"/>
    </row>
    <row r="29" spans="2:9" ht="15">
      <c r="B29" s="30" t="s">
        <v>95</v>
      </c>
      <c r="C29" s="1">
        <f>+C15+C27</f>
        <v>275357590.47</v>
      </c>
      <c r="D29" s="1">
        <f>+D15+D27</f>
        <v>343581539.09000003</v>
      </c>
      <c r="E29" s="26"/>
      <c r="F29" s="9">
        <v>3000</v>
      </c>
      <c r="G29" s="2" t="s">
        <v>69</v>
      </c>
      <c r="H29" s="26"/>
      <c r="I29" s="26"/>
    </row>
    <row r="30" spans="2:9" ht="15">
      <c r="B30" s="30"/>
      <c r="C30" s="3"/>
      <c r="D30" s="3"/>
      <c r="E30" s="26"/>
      <c r="F30" s="9"/>
      <c r="G30" s="2"/>
      <c r="H30" s="26"/>
      <c r="I30" s="26"/>
    </row>
    <row r="31" spans="2:9" ht="23.25" customHeight="1">
      <c r="B31" s="32"/>
      <c r="C31" s="26"/>
      <c r="D31" s="26"/>
      <c r="E31" s="26"/>
      <c r="F31" s="9">
        <v>3100</v>
      </c>
      <c r="G31" s="2" t="s">
        <v>70</v>
      </c>
      <c r="H31" s="26"/>
      <c r="I31" s="26"/>
    </row>
    <row r="32" spans="2:9" ht="15">
      <c r="B32" s="32"/>
      <c r="C32" s="26"/>
      <c r="D32" s="26"/>
      <c r="E32" s="26"/>
      <c r="F32" s="6">
        <v>3110</v>
      </c>
      <c r="G32" s="5" t="s">
        <v>72</v>
      </c>
      <c r="H32" s="64">
        <v>154274652.55</v>
      </c>
      <c r="I32" s="7">
        <f>+VLOOKUP($F32,'110'!$A$5:$E$194,4,FALSE)</f>
        <v>154274652.55</v>
      </c>
    </row>
    <row r="33" spans="2:9" ht="15">
      <c r="B33" s="32"/>
      <c r="C33" s="26"/>
      <c r="D33" s="26"/>
      <c r="E33" s="26"/>
      <c r="F33" s="6">
        <v>3120</v>
      </c>
      <c r="G33" s="5" t="s">
        <v>73</v>
      </c>
      <c r="H33" s="64">
        <v>4741358.73</v>
      </c>
      <c r="I33" s="7">
        <f>+VLOOKUP($F33,'110'!$A$5:$E$194,4,FALSE)</f>
        <v>4703587.54</v>
      </c>
    </row>
    <row r="34" spans="2:9" ht="15">
      <c r="B34" s="32"/>
      <c r="C34" s="26"/>
      <c r="D34" s="26"/>
      <c r="E34" s="26"/>
      <c r="F34" s="6">
        <v>3130</v>
      </c>
      <c r="G34" s="5" t="s">
        <v>81</v>
      </c>
      <c r="H34" s="7">
        <f>+VLOOKUP($F34,'110'!$A$5:$E$194,3,FALSE)</f>
        <v>0</v>
      </c>
      <c r="I34" s="7">
        <f>+VLOOKUP($F34,'110'!$A$5:$E$194,4,FALSE)</f>
        <v>0</v>
      </c>
    </row>
    <row r="35" spans="2:9" ht="15">
      <c r="B35" s="32"/>
      <c r="C35" s="26"/>
      <c r="D35" s="26"/>
      <c r="E35" s="26"/>
      <c r="F35" s="6"/>
      <c r="G35" s="5"/>
      <c r="H35" s="26"/>
      <c r="I35" s="26"/>
    </row>
    <row r="36" spans="2:9" ht="15">
      <c r="B36" s="32"/>
      <c r="C36" s="26"/>
      <c r="D36" s="26"/>
      <c r="E36" s="26"/>
      <c r="F36" s="9">
        <v>3200</v>
      </c>
      <c r="G36" s="2" t="s">
        <v>74</v>
      </c>
      <c r="H36" s="26"/>
      <c r="I36" s="26"/>
    </row>
    <row r="37" spans="2:9" ht="15">
      <c r="B37" s="32"/>
      <c r="C37" s="26"/>
      <c r="D37" s="26"/>
      <c r="E37" s="26"/>
      <c r="F37" s="6">
        <v>3210</v>
      </c>
      <c r="G37" s="5" t="s">
        <v>76</v>
      </c>
      <c r="H37" s="64">
        <v>-26620100.78</v>
      </c>
      <c r="I37" s="7">
        <f>+VLOOKUP($F37,'110'!$A$5:$E$194,4,FALSE)</f>
        <v>35679944.15</v>
      </c>
    </row>
    <row r="38" spans="2:9" ht="15">
      <c r="B38" s="32"/>
      <c r="C38" s="26"/>
      <c r="D38" s="26"/>
      <c r="E38" s="26"/>
      <c r="F38" s="6">
        <v>3220</v>
      </c>
      <c r="G38" s="5" t="s">
        <v>77</v>
      </c>
      <c r="H38" s="64">
        <v>124503108.34</v>
      </c>
      <c r="I38" s="7">
        <f>+VLOOKUP($F38,'110'!$A$5:$E$194,4,FALSE)</f>
        <v>124717988.07</v>
      </c>
    </row>
    <row r="39" spans="2:9" ht="15">
      <c r="B39" s="32"/>
      <c r="C39" s="26"/>
      <c r="D39" s="26"/>
      <c r="E39" s="26"/>
      <c r="F39" s="6">
        <v>3230</v>
      </c>
      <c r="G39" s="5" t="s">
        <v>82</v>
      </c>
      <c r="H39" s="64">
        <v>29062.82</v>
      </c>
      <c r="I39" s="7">
        <f>+VLOOKUP($F39,'110'!$A$5:$E$194,4,FALSE)</f>
        <v>29062.82</v>
      </c>
    </row>
    <row r="40" spans="2:9" ht="15">
      <c r="B40" s="32"/>
      <c r="C40" s="26"/>
      <c r="D40" s="26"/>
      <c r="E40" s="26"/>
      <c r="F40" s="6">
        <v>3240</v>
      </c>
      <c r="G40" s="5" t="s">
        <v>83</v>
      </c>
      <c r="H40" s="7">
        <f>+VLOOKUP($F40,'110'!$A$5:$E$194,3,FALSE)</f>
        <v>0</v>
      </c>
      <c r="I40" s="7">
        <f>+VLOOKUP($F40,'110'!$A$5:$E$194,4,FALSE)</f>
        <v>0</v>
      </c>
    </row>
    <row r="41" spans="2:9" ht="15">
      <c r="B41" s="32"/>
      <c r="C41" s="26"/>
      <c r="D41" s="26"/>
      <c r="E41" s="26"/>
      <c r="F41" s="6">
        <v>3250</v>
      </c>
      <c r="G41" s="5" t="s">
        <v>109</v>
      </c>
      <c r="H41" s="7">
        <f>+VLOOKUP($F41,'110'!$A$5:$E$194,3,FALSE)</f>
        <v>0</v>
      </c>
      <c r="I41" s="7">
        <f>+VLOOKUP($F41,'110'!$A$5:$E$194,4,FALSE)</f>
        <v>0</v>
      </c>
    </row>
    <row r="42" spans="2:9" ht="15">
      <c r="B42" s="32"/>
      <c r="C42" s="26"/>
      <c r="D42" s="26"/>
      <c r="E42" s="26"/>
      <c r="F42" s="26"/>
      <c r="G42" s="26"/>
      <c r="H42" s="26"/>
      <c r="I42" s="26"/>
    </row>
    <row r="43" spans="2:9" ht="22.5">
      <c r="B43" s="32"/>
      <c r="C43" s="26"/>
      <c r="D43" s="26"/>
      <c r="E43" s="26"/>
      <c r="F43" s="9">
        <v>3300</v>
      </c>
      <c r="G43" s="2" t="s">
        <v>78</v>
      </c>
      <c r="H43" s="26"/>
      <c r="I43" s="26"/>
    </row>
    <row r="44" spans="2:9" ht="15">
      <c r="B44" s="32"/>
      <c r="C44" s="26"/>
      <c r="D44" s="26"/>
      <c r="E44" s="26"/>
      <c r="F44" s="6">
        <v>3310</v>
      </c>
      <c r="G44" s="5" t="s">
        <v>79</v>
      </c>
      <c r="H44" s="7">
        <f>+VLOOKUP($F44,'110'!$A$5:$E$194,3,FALSE)</f>
        <v>0</v>
      </c>
      <c r="I44" s="7">
        <f>+VLOOKUP($F44,'110'!$A$5:$E$194,4,FALSE)</f>
        <v>0</v>
      </c>
    </row>
    <row r="45" spans="2:9" ht="15">
      <c r="B45" s="32"/>
      <c r="C45" s="26"/>
      <c r="D45" s="26"/>
      <c r="E45" s="26"/>
      <c r="F45" s="6">
        <v>3320</v>
      </c>
      <c r="G45" s="5" t="s">
        <v>80</v>
      </c>
      <c r="H45" s="7">
        <f>+VLOOKUP($F45,'110'!$A$5:$E$195,3,FALSE)</f>
        <v>0</v>
      </c>
      <c r="I45" s="7">
        <f>+VLOOKUP($F45,'110'!$A$5:$E$195,3,FALSE)</f>
        <v>0</v>
      </c>
    </row>
    <row r="46" spans="2:9" ht="15">
      <c r="B46" s="32"/>
      <c r="C46" s="26"/>
      <c r="D46" s="26"/>
      <c r="E46" s="26"/>
      <c r="F46" s="26"/>
      <c r="G46" s="26"/>
      <c r="H46" s="26"/>
      <c r="I46" s="26"/>
    </row>
    <row r="47" spans="2:9" ht="15">
      <c r="B47" s="32"/>
      <c r="C47" s="26"/>
      <c r="D47" s="26"/>
      <c r="E47" s="26"/>
      <c r="F47" s="26"/>
      <c r="G47" s="2" t="s">
        <v>110</v>
      </c>
      <c r="H47" s="1">
        <f>+SUM(H32:H45)</f>
        <v>256928081.66</v>
      </c>
      <c r="I47" s="1">
        <f>+SUM(I32:I45)</f>
        <v>319405235.13</v>
      </c>
    </row>
    <row r="48" spans="2:9" ht="15">
      <c r="B48" s="32"/>
      <c r="C48" s="26"/>
      <c r="D48" s="26"/>
      <c r="E48" s="26"/>
      <c r="F48" s="26"/>
      <c r="G48" s="26"/>
      <c r="H48" s="26"/>
      <c r="I48" s="26"/>
    </row>
    <row r="49" spans="2:12" ht="27.75" customHeight="1">
      <c r="B49" s="32"/>
      <c r="C49" s="26"/>
      <c r="D49" s="26"/>
      <c r="E49" s="26"/>
      <c r="F49" s="26"/>
      <c r="G49" s="2" t="s">
        <v>111</v>
      </c>
      <c r="H49" s="1">
        <f>+H47+H27</f>
        <v>275357590.47</v>
      </c>
      <c r="I49" s="1">
        <f>+I47+I27</f>
        <v>343581539.09</v>
      </c>
      <c r="K49" s="27">
        <f>+I49-D29</f>
        <v>0</v>
      </c>
      <c r="L49" s="27" t="e">
        <f>+#REF!-#REF!</f>
        <v>#REF!</v>
      </c>
    </row>
    <row r="50" spans="2:9" ht="15">
      <c r="B50" s="33"/>
      <c r="C50" s="34"/>
      <c r="D50" s="34"/>
      <c r="E50" s="34"/>
      <c r="F50" s="34"/>
      <c r="G50" s="34"/>
      <c r="H50" s="34"/>
      <c r="I50" s="34"/>
    </row>
    <row r="51" spans="2:6" ht="15">
      <c r="B51" s="28" t="s">
        <v>219</v>
      </c>
      <c r="C51" s="28"/>
      <c r="E51" s="26"/>
      <c r="F51" s="26"/>
    </row>
    <row r="52" spans="5:6" ht="15">
      <c r="E52" s="26"/>
      <c r="F52" s="26"/>
    </row>
    <row r="53" spans="5:6" ht="15">
      <c r="E53" s="26"/>
      <c r="F53" s="26"/>
    </row>
    <row r="54" spans="5:6" ht="15">
      <c r="E54" s="26"/>
      <c r="F54" s="26"/>
    </row>
    <row r="55" spans="5:6" ht="15">
      <c r="E55" s="26"/>
      <c r="F55" s="26"/>
    </row>
    <row r="56" spans="5:6" ht="15">
      <c r="E56" s="26"/>
      <c r="F56" s="26"/>
    </row>
    <row r="57" spans="5:6" ht="15">
      <c r="E57" s="26"/>
      <c r="F57" s="26"/>
    </row>
    <row r="58" spans="5:6" ht="15">
      <c r="E58" s="26"/>
      <c r="F58" s="26"/>
    </row>
  </sheetData>
  <sheetProtection/>
  <mergeCells count="5">
    <mergeCell ref="B1:I1"/>
    <mergeCell ref="B3:B4"/>
    <mergeCell ref="G3:G4"/>
    <mergeCell ref="C3:D3"/>
    <mergeCell ref="H3:I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2018-02-07T16:33:14Z</cp:lastPrinted>
  <dcterms:created xsi:type="dcterms:W3CDTF">2015-12-02T20:49:23Z</dcterms:created>
  <dcterms:modified xsi:type="dcterms:W3CDTF">2019-02-01T22:11:50Z</dcterms:modified>
  <cp:category/>
  <cp:version/>
  <cp:contentType/>
  <cp:contentStatus/>
</cp:coreProperties>
</file>